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5192" windowHeight="12240"/>
  </bookViews>
  <sheets>
    <sheet name="START" sheetId="1" r:id="rId1"/>
    <sheet name="Zadanie_1" sheetId="2" r:id="rId2"/>
    <sheet name="Zadanie_2" sheetId="3" r:id="rId3"/>
    <sheet name="Zadanie_3" sheetId="5" r:id="rId4"/>
    <sheet name="Zadanie_4" sheetId="4" r:id="rId5"/>
    <sheet name="Zadanie_5" sheetId="6" r:id="rId6"/>
    <sheet name="WSO" sheetId="7" state="hidden" r:id="rId7"/>
  </sheets>
  <definedNames>
    <definedName name="_xlnm._FilterDatabase" localSheetId="5" hidden="1">Zadanie_5!$B$10:$G$130</definedName>
  </definedNames>
  <calcPr calcId="125725"/>
</workbook>
</file>

<file path=xl/calcChain.xml><?xml version="1.0" encoding="utf-8"?>
<calcChain xmlns="http://schemas.openxmlformats.org/spreadsheetml/2006/main">
  <c r="AF19" i="3"/>
  <c r="AG19"/>
  <c r="AH19"/>
  <c r="AF20"/>
  <c r="AG20"/>
  <c r="AH20"/>
  <c r="AE20"/>
  <c r="AE19"/>
  <c r="AH13"/>
  <c r="AH14"/>
  <c r="AH15"/>
  <c r="AH16"/>
  <c r="AH17"/>
  <c r="AH18"/>
  <c r="AH12"/>
  <c r="AK25" i="1"/>
  <c r="AI25" l="1"/>
  <c r="AH25"/>
  <c r="AG25"/>
  <c r="AJ25"/>
  <c r="AF25"/>
  <c r="AE24"/>
  <c r="AH23"/>
  <c r="AG23"/>
  <c r="AF23"/>
  <c r="AH22"/>
  <c r="AG22"/>
  <c r="AF22"/>
  <c r="AE21"/>
  <c r="AE22" i="2"/>
  <c r="AE21"/>
  <c r="AE25" i="1" l="1"/>
  <c r="AE22"/>
  <c r="AE23"/>
  <c r="AE26" l="1"/>
  <c r="AE27" s="1"/>
  <c r="AE28" l="1"/>
  <c r="B14" s="1"/>
  <c r="XFC1048573"/>
</calcChain>
</file>

<file path=xl/sharedStrings.xml><?xml version="1.0" encoding="utf-8"?>
<sst xmlns="http://schemas.openxmlformats.org/spreadsheetml/2006/main" count="791" uniqueCount="116">
  <si>
    <t>Nazwisko</t>
  </si>
  <si>
    <t>Wydatki</t>
  </si>
  <si>
    <t>Barański Piotr</t>
  </si>
  <si>
    <t>Bogucki Adam</t>
  </si>
  <si>
    <t>Cylińska Anna</t>
  </si>
  <si>
    <t>Czapiński Jarosław</t>
  </si>
  <si>
    <t>Dudziak Waldemar</t>
  </si>
  <si>
    <t>Gwizdała Przemysław</t>
  </si>
  <si>
    <t>Jankowska Alicja</t>
  </si>
  <si>
    <t>Jeżewski Marcin</t>
  </si>
  <si>
    <t>Kowalski Andrzej</t>
  </si>
  <si>
    <t>Malinowski Szymon</t>
  </si>
  <si>
    <t>Nowak Paweł</t>
  </si>
  <si>
    <t>Razem</t>
  </si>
  <si>
    <t>Średnia</t>
  </si>
  <si>
    <t>Punkty przyznane uczniom naszej klasy 
w ogólnoszkolnych konkursach z okazji Dnia Patrona</t>
  </si>
  <si>
    <t>Konkurs wiedzy o życiu i twórczości Patrona</t>
  </si>
  <si>
    <t>Konkurs recytatorski</t>
  </si>
  <si>
    <t>Konkurs plastyczny</t>
  </si>
  <si>
    <t>Agnieszka</t>
  </si>
  <si>
    <t>Janusz</t>
  </si>
  <si>
    <t>Joasia</t>
  </si>
  <si>
    <t>Katarzyna</t>
  </si>
  <si>
    <t>Marcin</t>
  </si>
  <si>
    <t>Mariola</t>
  </si>
  <si>
    <t>Zbyszek</t>
  </si>
  <si>
    <t>Pole prostokąta</t>
  </si>
  <si>
    <t>Pole trójkąta</t>
  </si>
  <si>
    <t>a =</t>
  </si>
  <si>
    <t>b =</t>
  </si>
  <si>
    <t>h =</t>
  </si>
  <si>
    <t>P =</t>
  </si>
  <si>
    <t>niedostateczny</t>
  </si>
  <si>
    <t xml:space="preserve">dopuszczający </t>
  </si>
  <si>
    <t xml:space="preserve">dostateczny </t>
  </si>
  <si>
    <t>dostateczny +</t>
  </si>
  <si>
    <t xml:space="preserve">dobry </t>
  </si>
  <si>
    <t>dobry +</t>
  </si>
  <si>
    <t xml:space="preserve">bardzo dobry </t>
  </si>
  <si>
    <t>bardzo dobry +</t>
  </si>
  <si>
    <t>celujący</t>
  </si>
  <si>
    <t>niedostateczny+</t>
  </si>
  <si>
    <t>SUMA</t>
  </si>
  <si>
    <t>WYNIK</t>
  </si>
  <si>
    <t>IMIĘ</t>
  </si>
  <si>
    <t>NAZWISKO</t>
  </si>
  <si>
    <t>PŁEĆ</t>
  </si>
  <si>
    <t>WIEK</t>
  </si>
  <si>
    <t>HOBBY</t>
  </si>
  <si>
    <t>Odpowiedz na pytania:</t>
  </si>
  <si>
    <t>Jan</t>
  </si>
  <si>
    <t>M</t>
  </si>
  <si>
    <t>KLASA</t>
  </si>
  <si>
    <t>VIIIA</t>
  </si>
  <si>
    <t>Siatkówka</t>
  </si>
  <si>
    <t>Anna</t>
  </si>
  <si>
    <t>Abacka</t>
  </si>
  <si>
    <t>Babacki</t>
  </si>
  <si>
    <t>Cabacki</t>
  </si>
  <si>
    <t>Zuzanna</t>
  </si>
  <si>
    <t>Dabacka</t>
  </si>
  <si>
    <t>Krzysztof</t>
  </si>
  <si>
    <t>Ebacki</t>
  </si>
  <si>
    <t>Tomasz</t>
  </si>
  <si>
    <t>Ibacki</t>
  </si>
  <si>
    <t>Maria</t>
  </si>
  <si>
    <t>Kabacka</t>
  </si>
  <si>
    <t>Maciej</t>
  </si>
  <si>
    <t>Labacki</t>
  </si>
  <si>
    <t>Agata</t>
  </si>
  <si>
    <t>Nabacka</t>
  </si>
  <si>
    <t>Olga</t>
  </si>
  <si>
    <t>Pabacka</t>
  </si>
  <si>
    <t>Piotr</t>
  </si>
  <si>
    <t>Rabacki</t>
  </si>
  <si>
    <t>Jakub</t>
  </si>
  <si>
    <t>Sabacki</t>
  </si>
  <si>
    <t>Paweł</t>
  </si>
  <si>
    <t>Tabacki</t>
  </si>
  <si>
    <t>Zofia</t>
  </si>
  <si>
    <t>Wabacka</t>
  </si>
  <si>
    <t>Zabacka</t>
  </si>
  <si>
    <t>K</t>
  </si>
  <si>
    <t>VIIIB</t>
  </si>
  <si>
    <t>VIIIC</t>
  </si>
  <si>
    <t>Piłka ręczna</t>
  </si>
  <si>
    <t>Koszykówka</t>
  </si>
  <si>
    <t>Babacka</t>
  </si>
  <si>
    <t>Dabacki</t>
  </si>
  <si>
    <t>Ebacka</t>
  </si>
  <si>
    <t>Kabacki</t>
  </si>
  <si>
    <t>Labacka</t>
  </si>
  <si>
    <t>Nabacki</t>
  </si>
  <si>
    <t>Rabacka</t>
  </si>
  <si>
    <t>Wabacki</t>
  </si>
  <si>
    <t>Nr.</t>
  </si>
  <si>
    <t>Ilu uczniów jest w tabeli poniżej</t>
  </si>
  <si>
    <t>dopuszczający +</t>
  </si>
  <si>
    <t>Ile jest dziewcząt w klasie VIIIC</t>
  </si>
  <si>
    <t>Ilu chłopców z klasy VIIIA gra w koszykówkę</t>
  </si>
  <si>
    <t>Ile dziewcząt z klasy VIIIB gra w siatkówkę</t>
  </si>
  <si>
    <t>Imię JAN</t>
  </si>
  <si>
    <t>Nazwisko KOWALSKI</t>
  </si>
  <si>
    <t>Numer w dzienniku 12</t>
  </si>
  <si>
    <t>Stanowisko 12</t>
  </si>
  <si>
    <t>Klasa VIIIA</t>
  </si>
  <si>
    <t>Ile 13 letnich dziewcząt z VIIIC gra w koszykówkę</t>
  </si>
  <si>
    <t>TEST_ NR_3 _KLASA_VIII</t>
  </si>
  <si>
    <t>Odpowiedzi</t>
  </si>
  <si>
    <t>Ilu chłopców 14 latków chodzi do klasy VIIIA</t>
  </si>
  <si>
    <t>Data  01.02.2023</t>
  </si>
  <si>
    <t>dopuszczający -</t>
  </si>
  <si>
    <t>dostateczny -</t>
  </si>
  <si>
    <t>dobry -</t>
  </si>
  <si>
    <t xml:space="preserve">bardzo dobry- </t>
  </si>
  <si>
    <t>bardzo dobry -</t>
  </si>
</sst>
</file>

<file path=xl/styles.xml><?xml version="1.0" encoding="utf-8"?>
<styleSheet xmlns="http://schemas.openxmlformats.org/spreadsheetml/2006/main">
  <fonts count="23">
    <font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color indexed="15"/>
      <name val="Arial CE"/>
      <charset val="238"/>
    </font>
    <font>
      <b/>
      <sz val="10"/>
      <name val="Arial CE"/>
      <family val="2"/>
      <charset val="238"/>
    </font>
    <font>
      <b/>
      <sz val="10"/>
      <color indexed="13"/>
      <name val="Arial CE"/>
      <charset val="238"/>
    </font>
    <font>
      <sz val="10"/>
      <name val="Arial CE"/>
      <charset val="238"/>
    </font>
    <font>
      <b/>
      <sz val="12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8"/>
      <name val="Arial CE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color rgb="FFFF0000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mediumGray">
        <fgColor indexed="9"/>
        <bgColor indexed="13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mediumGray">
        <fgColor indexed="22"/>
        <bgColor indexed="13"/>
      </patternFill>
    </fill>
    <fill>
      <patternFill patternType="darkGray">
        <fgColor indexed="11"/>
        <bgColor indexed="22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11"/>
        <bgColor indexed="22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13"/>
        <bgColor indexed="9"/>
      </patternFill>
    </fill>
    <fill>
      <patternFill patternType="lightGray">
        <fgColor indexed="11"/>
      </patternFill>
    </fill>
    <fill>
      <patternFill patternType="lightGray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indexed="11"/>
        <bgColor rgb="FFFFFF00"/>
      </patternFill>
    </fill>
    <fill>
      <patternFill patternType="darkGray">
        <fgColor indexed="15"/>
        <bgColor rgb="FFFFFF00"/>
      </patternFill>
    </fill>
    <fill>
      <patternFill patternType="darkGray">
        <fgColor indexed="13"/>
        <bgColor rgb="FFFFFF00"/>
      </patternFill>
    </fill>
    <fill>
      <patternFill patternType="darkGray">
        <fgColor indexed="22"/>
        <bgColor rgb="FFFFFF00"/>
      </patternFill>
    </fill>
    <fill>
      <patternFill patternType="lightGray">
        <fgColor indexed="22"/>
        <bgColor rgb="FFFFFF00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15"/>
      </patternFill>
    </fill>
    <fill>
      <patternFill patternType="solid">
        <fgColor rgb="FFFFFF00"/>
        <bgColor indexed="2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1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vertical="center"/>
    </xf>
    <xf numFmtId="0" fontId="3" fillId="5" borderId="6" xfId="0" applyNumberFormat="1" applyFont="1" applyFill="1" applyBorder="1" applyAlignment="1" applyProtection="1">
      <alignment vertical="center"/>
    </xf>
    <xf numFmtId="0" fontId="3" fillId="5" borderId="7" xfId="0" applyNumberFormat="1" applyFont="1" applyFill="1" applyBorder="1" applyAlignment="1" applyProtection="1">
      <alignment vertical="center"/>
    </xf>
    <xf numFmtId="0" fontId="3" fillId="5" borderId="8" xfId="0" applyNumberFormat="1" applyFont="1" applyFill="1" applyBorder="1" applyAlignment="1" applyProtection="1">
      <alignment vertical="center"/>
    </xf>
    <xf numFmtId="0" fontId="3" fillId="5" borderId="9" xfId="0" applyNumberFormat="1" applyFont="1" applyFill="1" applyBorder="1" applyAlignment="1" applyProtection="1">
      <alignment vertical="center"/>
    </xf>
    <xf numFmtId="0" fontId="4" fillId="6" borderId="10" xfId="0" applyNumberFormat="1" applyFont="1" applyFill="1" applyBorder="1" applyAlignment="1" applyProtection="1">
      <alignment horizontal="right" vertical="center"/>
    </xf>
    <xf numFmtId="0" fontId="4" fillId="6" borderId="10" xfId="0" applyNumberFormat="1" applyFont="1" applyFill="1" applyBorder="1" applyAlignment="1" applyProtection="1">
      <alignment vertical="center"/>
    </xf>
    <xf numFmtId="0" fontId="4" fillId="7" borderId="10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7" fillId="9" borderId="4" xfId="0" applyNumberFormat="1" applyFont="1" applyFill="1" applyBorder="1" applyAlignment="1" applyProtection="1">
      <alignment vertical="center"/>
    </xf>
    <xf numFmtId="0" fontId="7" fillId="9" borderId="6" xfId="0" applyNumberFormat="1" applyFont="1" applyFill="1" applyBorder="1" applyAlignment="1" applyProtection="1">
      <alignment vertical="center"/>
    </xf>
    <xf numFmtId="0" fontId="7" fillId="9" borderId="16" xfId="0" applyNumberFormat="1" applyFont="1" applyFill="1" applyBorder="1" applyAlignment="1" applyProtection="1">
      <alignment vertical="center"/>
    </xf>
    <xf numFmtId="0" fontId="2" fillId="10" borderId="18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13" borderId="22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9" fillId="13" borderId="24" xfId="0" applyNumberFormat="1" applyFont="1" applyFill="1" applyBorder="1" applyAlignment="1" applyProtection="1">
      <alignment horizontal="center" vertical="center"/>
    </xf>
    <xf numFmtId="0" fontId="10" fillId="5" borderId="25" xfId="0" applyNumberFormat="1" applyFont="1" applyFill="1" applyBorder="1" applyAlignment="1" applyProtection="1"/>
    <xf numFmtId="0" fontId="10" fillId="5" borderId="26" xfId="0" applyNumberFormat="1" applyFont="1" applyFill="1" applyBorder="1" applyAlignment="1" applyProtection="1"/>
    <xf numFmtId="0" fontId="10" fillId="5" borderId="27" xfId="0" applyNumberFormat="1" applyFont="1" applyFill="1" applyBorder="1" applyAlignment="1" applyProtection="1"/>
    <xf numFmtId="0" fontId="9" fillId="13" borderId="28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10" fillId="5" borderId="29" xfId="0" applyNumberFormat="1" applyFont="1" applyFill="1" applyBorder="1" applyAlignment="1" applyProtection="1"/>
    <xf numFmtId="0" fontId="10" fillId="5" borderId="11" xfId="0" applyNumberFormat="1" applyFont="1" applyFill="1" applyBorder="1" applyAlignment="1" applyProtection="1"/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10" fillId="5" borderId="31" xfId="0" applyNumberFormat="1" applyFont="1" applyFill="1" applyBorder="1" applyAlignment="1" applyProtection="1"/>
    <xf numFmtId="0" fontId="10" fillId="5" borderId="32" xfId="0" applyNumberFormat="1" applyFont="1" applyFill="1" applyBorder="1" applyAlignment="1" applyProtection="1"/>
    <xf numFmtId="0" fontId="10" fillId="5" borderId="12" xfId="0" applyNumberFormat="1" applyFont="1" applyFill="1" applyBorder="1" applyAlignment="1" applyProtection="1"/>
    <xf numFmtId="0" fontId="9" fillId="13" borderId="30" xfId="0" applyNumberFormat="1" applyFont="1" applyFill="1" applyBorder="1" applyAlignment="1" applyProtection="1">
      <alignment horizontal="center" vertical="center"/>
    </xf>
    <xf numFmtId="0" fontId="9" fillId="13" borderId="33" xfId="0" applyNumberFormat="1" applyFont="1" applyFill="1" applyBorder="1" applyAlignment="1" applyProtection="1">
      <alignment horizontal="center" vertical="center"/>
    </xf>
    <xf numFmtId="0" fontId="9" fillId="2" borderId="34" xfId="0" applyNumberFormat="1" applyFont="1" applyFill="1" applyBorder="1" applyAlignment="1" applyProtection="1">
      <alignment horizontal="center" vertical="center"/>
    </xf>
    <xf numFmtId="0" fontId="2" fillId="14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2" fillId="12" borderId="18" xfId="0" applyNumberFormat="1" applyFont="1" applyFill="1" applyBorder="1" applyAlignment="1" applyProtection="1">
      <alignment horizontal="centerContinuous" vertical="center"/>
    </xf>
    <xf numFmtId="0" fontId="2" fillId="12" borderId="20" xfId="0" applyNumberFormat="1" applyFont="1" applyFill="1" applyBorder="1" applyAlignment="1" applyProtection="1">
      <alignment horizontal="centerContinuous" vertical="center"/>
    </xf>
    <xf numFmtId="0" fontId="2" fillId="15" borderId="6" xfId="0" applyNumberFormat="1" applyFont="1" applyFill="1" applyBorder="1" applyAlignment="1" applyProtection="1">
      <alignment horizontal="right" vertical="center"/>
    </xf>
    <xf numFmtId="0" fontId="2" fillId="15" borderId="7" xfId="0" applyNumberFormat="1" applyFont="1" applyFill="1" applyBorder="1" applyAlignment="1" applyProtection="1">
      <alignment vertical="center"/>
    </xf>
    <xf numFmtId="0" fontId="2" fillId="16" borderId="8" xfId="0" applyNumberFormat="1" applyFont="1" applyFill="1" applyBorder="1" applyAlignment="1" applyProtection="1">
      <alignment horizontal="right" vertical="center"/>
    </xf>
    <xf numFmtId="0" fontId="2" fillId="16" borderId="9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2" fontId="4" fillId="7" borderId="10" xfId="0" applyNumberFormat="1" applyFont="1" applyFill="1" applyBorder="1" applyAlignment="1" applyProtection="1">
      <alignment vertical="center"/>
    </xf>
    <xf numFmtId="0" fontId="11" fillId="17" borderId="10" xfId="0" applyNumberFormat="1" applyFont="1" applyFill="1" applyBorder="1" applyAlignment="1" applyProtection="1">
      <alignment horizontal="center" vertical="center"/>
    </xf>
    <xf numFmtId="0" fontId="11" fillId="18" borderId="10" xfId="0" applyNumberFormat="1" applyFont="1" applyFill="1" applyBorder="1" applyAlignment="1" applyProtection="1">
      <alignment horizontal="center" vertical="center"/>
    </xf>
    <xf numFmtId="0" fontId="0" fillId="19" borderId="0" xfId="0" applyFill="1"/>
    <xf numFmtId="0" fontId="0" fillId="19" borderId="0" xfId="0" applyFill="1" applyBorder="1"/>
    <xf numFmtId="0" fontId="12" fillId="0" borderId="0" xfId="0" applyFont="1"/>
    <xf numFmtId="0" fontId="13" fillId="0" borderId="0" xfId="0" applyFont="1"/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Fill="1" applyBorder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21" borderId="1" xfId="0" applyNumberFormat="1" applyFont="1" applyFill="1" applyBorder="1" applyAlignment="1" applyProtection="1">
      <alignment vertical="center"/>
    </xf>
    <xf numFmtId="0" fontId="0" fillId="22" borderId="1" xfId="0" applyFill="1" applyBorder="1"/>
    <xf numFmtId="0" fontId="2" fillId="23" borderId="13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 wrapText="1"/>
    </xf>
    <xf numFmtId="0" fontId="2" fillId="25" borderId="14" xfId="0" applyNumberFormat="1" applyFont="1" applyFill="1" applyBorder="1" applyAlignment="1" applyProtection="1">
      <alignment horizontal="center" vertical="center" wrapText="1"/>
    </xf>
    <xf numFmtId="0" fontId="2" fillId="26" borderId="3" xfId="0" applyNumberFormat="1" applyFont="1" applyFill="1" applyBorder="1" applyAlignment="1" applyProtection="1">
      <alignment horizontal="center" vertical="center"/>
    </xf>
    <xf numFmtId="0" fontId="8" fillId="23" borderId="15" xfId="0" applyNumberFormat="1" applyFont="1" applyFill="1" applyBorder="1" applyAlignment="1" applyProtection="1">
      <alignment vertical="center"/>
    </xf>
    <xf numFmtId="0" fontId="8" fillId="24" borderId="15" xfId="0" applyNumberFormat="1" applyFont="1" applyFill="1" applyBorder="1" applyAlignment="1" applyProtection="1">
      <alignment vertical="center"/>
    </xf>
    <xf numFmtId="0" fontId="8" fillId="25" borderId="15" xfId="0" applyNumberFormat="1" applyFont="1" applyFill="1" applyBorder="1" applyAlignment="1" applyProtection="1">
      <alignment vertical="center"/>
    </xf>
    <xf numFmtId="0" fontId="2" fillId="27" borderId="5" xfId="0" applyNumberFormat="1" applyFont="1" applyFill="1" applyBorder="1" applyAlignment="1" applyProtection="1">
      <alignment vertical="center"/>
    </xf>
    <xf numFmtId="0" fontId="8" fillId="23" borderId="1" xfId="0" applyNumberFormat="1" applyFont="1" applyFill="1" applyBorder="1" applyAlignment="1" applyProtection="1">
      <alignment vertical="center"/>
    </xf>
    <xf numFmtId="0" fontId="8" fillId="24" borderId="1" xfId="0" applyNumberFormat="1" applyFont="1" applyFill="1" applyBorder="1" applyAlignment="1" applyProtection="1">
      <alignment vertical="center"/>
    </xf>
    <xf numFmtId="0" fontId="8" fillId="25" borderId="1" xfId="0" applyNumberFormat="1" applyFont="1" applyFill="1" applyBorder="1" applyAlignment="1" applyProtection="1">
      <alignment vertical="center"/>
    </xf>
    <xf numFmtId="0" fontId="8" fillId="23" borderId="17" xfId="0" applyNumberFormat="1" applyFont="1" applyFill="1" applyBorder="1" applyAlignment="1" applyProtection="1">
      <alignment vertical="center"/>
    </xf>
    <xf numFmtId="0" fontId="8" fillId="24" borderId="17" xfId="0" applyNumberFormat="1" applyFont="1" applyFill="1" applyBorder="1" applyAlignment="1" applyProtection="1">
      <alignment vertical="center"/>
    </xf>
    <xf numFmtId="0" fontId="8" fillId="25" borderId="17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center"/>
    </xf>
    <xf numFmtId="0" fontId="8" fillId="29" borderId="0" xfId="0" applyNumberFormat="1" applyFont="1" applyFill="1" applyBorder="1" applyAlignment="1" applyProtection="1"/>
    <xf numFmtId="0" fontId="0" fillId="29" borderId="0" xfId="0" applyFill="1" applyBorder="1"/>
    <xf numFmtId="0" fontId="8" fillId="29" borderId="0" xfId="0" applyNumberFormat="1" applyFont="1" applyFill="1" applyBorder="1" applyAlignment="1" applyProtection="1">
      <alignment vertical="center"/>
    </xf>
    <xf numFmtId="0" fontId="2" fillId="30" borderId="0" xfId="0" applyNumberFormat="1" applyFont="1" applyFill="1" applyBorder="1" applyAlignment="1" applyProtection="1">
      <alignment horizontal="center" vertical="center"/>
    </xf>
    <xf numFmtId="0" fontId="2" fillId="31" borderId="0" xfId="0" applyNumberFormat="1" applyFont="1" applyFill="1" applyBorder="1" applyAlignment="1" applyProtection="1">
      <alignment horizontal="center" vertical="center"/>
    </xf>
    <xf numFmtId="0" fontId="2" fillId="32" borderId="0" xfId="0" applyNumberFormat="1" applyFont="1" applyFill="1" applyBorder="1" applyAlignment="1" applyProtection="1">
      <alignment horizontal="center" vertical="center"/>
    </xf>
    <xf numFmtId="0" fontId="2" fillId="28" borderId="0" xfId="0" applyNumberFormat="1" applyFont="1" applyFill="1" applyBorder="1" applyAlignment="1" applyProtection="1">
      <alignment horizontal="center" vertical="center" wrapText="1"/>
    </xf>
    <xf numFmtId="0" fontId="14" fillId="33" borderId="1" xfId="0" applyNumberFormat="1" applyFont="1" applyFill="1" applyBorder="1" applyAlignment="1" applyProtection="1">
      <alignment horizontal="center" vertical="center"/>
    </xf>
    <xf numFmtId="0" fontId="15" fillId="22" borderId="1" xfId="0" applyFont="1" applyFill="1" applyBorder="1" applyAlignment="1">
      <alignment horizontal="center"/>
    </xf>
    <xf numFmtId="0" fontId="14" fillId="34" borderId="1" xfId="0" applyNumberFormat="1" applyFont="1" applyFill="1" applyBorder="1" applyAlignment="1" applyProtection="1">
      <alignment horizontal="center" vertical="center"/>
    </xf>
    <xf numFmtId="0" fontId="14" fillId="35" borderId="1" xfId="0" applyNumberFormat="1" applyFont="1" applyFill="1" applyBorder="1" applyAlignment="1" applyProtection="1">
      <alignment horizontal="center" vertical="center"/>
    </xf>
    <xf numFmtId="0" fontId="14" fillId="36" borderId="1" xfId="0" applyNumberFormat="1" applyFont="1" applyFill="1" applyBorder="1" applyAlignment="1" applyProtection="1">
      <alignment horizontal="center" vertical="center"/>
    </xf>
    <xf numFmtId="0" fontId="14" fillId="22" borderId="1" xfId="0" applyNumberFormat="1" applyFont="1" applyFill="1" applyBorder="1" applyAlignment="1" applyProtection="1">
      <alignment horizontal="center"/>
    </xf>
    <xf numFmtId="0" fontId="17" fillId="30" borderId="1" xfId="0" applyNumberFormat="1" applyFont="1" applyFill="1" applyBorder="1" applyAlignment="1" applyProtection="1">
      <alignment horizontal="center" vertical="center"/>
    </xf>
    <xf numFmtId="0" fontId="17" fillId="31" borderId="1" xfId="0" applyNumberFormat="1" applyFont="1" applyFill="1" applyBorder="1" applyAlignment="1" applyProtection="1">
      <alignment horizontal="center" vertical="center"/>
    </xf>
    <xf numFmtId="0" fontId="17" fillId="32" borderId="1" xfId="0" applyNumberFormat="1" applyFont="1" applyFill="1" applyBorder="1" applyAlignment="1" applyProtection="1">
      <alignment horizontal="center" vertical="center"/>
    </xf>
    <xf numFmtId="0" fontId="16" fillId="29" borderId="1" xfId="0" applyFont="1" applyFill="1" applyBorder="1" applyAlignment="1">
      <alignment horizontal="left"/>
    </xf>
    <xf numFmtId="0" fontId="17" fillId="29" borderId="1" xfId="0" applyNumberFormat="1" applyFont="1" applyFill="1" applyBorder="1" applyAlignment="1" applyProtection="1">
      <alignment horizontal="center"/>
    </xf>
    <xf numFmtId="0" fontId="16" fillId="29" borderId="1" xfId="0" applyFont="1" applyFill="1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15" fillId="29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9" borderId="0" xfId="0" applyFill="1" applyBorder="1" applyAlignment="1">
      <alignment horizontal="left"/>
    </xf>
    <xf numFmtId="2" fontId="0" fillId="29" borderId="0" xfId="0" applyNumberFormat="1" applyFill="1" applyBorder="1" applyAlignment="1">
      <alignment horizontal="center"/>
    </xf>
    <xf numFmtId="0" fontId="15" fillId="22" borderId="0" xfId="0" applyFont="1" applyFill="1"/>
    <xf numFmtId="0" fontId="0" fillId="0" borderId="0" xfId="0" applyBorder="1"/>
    <xf numFmtId="0" fontId="12" fillId="0" borderId="0" xfId="0" applyFont="1" applyBorder="1"/>
    <xf numFmtId="0" fontId="21" fillId="37" borderId="1" xfId="0" applyFont="1" applyFill="1" applyBorder="1" applyAlignment="1">
      <alignment horizontal="center"/>
    </xf>
    <xf numFmtId="0" fontId="0" fillId="29" borderId="17" xfId="0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22" fillId="29" borderId="0" xfId="0" applyFont="1" applyFill="1" applyBorder="1" applyAlignment="1">
      <alignment horizontal="center"/>
    </xf>
    <xf numFmtId="0" fontId="2" fillId="27" borderId="5" xfId="0" applyNumberFormat="1" applyFont="1" applyFill="1" applyBorder="1" applyAlignment="1" applyProtection="1">
      <alignment horizontal="center" vertical="center"/>
    </xf>
    <xf numFmtId="2" fontId="2" fillId="11" borderId="19" xfId="0" applyNumberFormat="1" applyFont="1" applyFill="1" applyBorder="1" applyAlignment="1" applyProtection="1">
      <alignment vertical="center"/>
    </xf>
    <xf numFmtId="2" fontId="2" fillId="8" borderId="21" xfId="0" applyNumberFormat="1" applyFont="1" applyFill="1" applyBorder="1" applyAlignment="1" applyProtection="1">
      <alignment vertical="center"/>
    </xf>
    <xf numFmtId="0" fontId="2" fillId="11" borderId="19" xfId="0" applyNumberFormat="1" applyFont="1" applyFill="1" applyBorder="1" applyAlignment="1" applyProtection="1">
      <alignment horizontal="center" vertical="center"/>
    </xf>
    <xf numFmtId="2" fontId="2" fillId="8" borderId="21" xfId="0" applyNumberFormat="1" applyFont="1" applyFill="1" applyBorder="1" applyAlignment="1" applyProtection="1">
      <alignment horizontal="center" vertical="center"/>
    </xf>
    <xf numFmtId="0" fontId="13" fillId="29" borderId="0" xfId="0" applyFont="1" applyFill="1" applyBorder="1" applyAlignment="1">
      <alignment horizontal="center"/>
    </xf>
    <xf numFmtId="0" fontId="20" fillId="22" borderId="37" xfId="0" applyFont="1" applyFill="1" applyBorder="1" applyAlignment="1">
      <alignment horizontal="center" vertical="center"/>
    </xf>
    <xf numFmtId="0" fontId="20" fillId="22" borderId="38" xfId="0" applyFont="1" applyFill="1" applyBorder="1" applyAlignment="1">
      <alignment horizontal="center" vertical="center"/>
    </xf>
    <xf numFmtId="0" fontId="5" fillId="20" borderId="35" xfId="0" applyNumberFormat="1" applyFont="1" applyFill="1" applyBorder="1" applyAlignment="1" applyProtection="1">
      <alignment horizontal="center" vertical="center" wrapText="1"/>
    </xf>
    <xf numFmtId="0" fontId="5" fillId="20" borderId="36" xfId="0" applyNumberFormat="1" applyFont="1" applyFill="1" applyBorder="1" applyAlignment="1" applyProtection="1">
      <alignment horizontal="center" vertical="center" wrapText="1"/>
    </xf>
    <xf numFmtId="0" fontId="5" fillId="20" borderId="28" xfId="0" applyNumberFormat="1" applyFont="1" applyFill="1" applyBorder="1" applyAlignment="1" applyProtection="1">
      <alignment horizontal="center" vertical="center" wrapText="1"/>
    </xf>
    <xf numFmtId="0" fontId="19" fillId="29" borderId="1" xfId="0" applyFont="1" applyFill="1" applyBorder="1" applyAlignment="1"/>
    <xf numFmtId="0" fontId="19" fillId="0" borderId="1" xfId="0" applyFont="1" applyBorder="1" applyAlignment="1"/>
    <xf numFmtId="0" fontId="0" fillId="0" borderId="1" xfId="0" applyBorder="1" applyAlignment="1"/>
    <xf numFmtId="0" fontId="18" fillId="22" borderId="17" xfId="0" applyFont="1" applyFill="1" applyBorder="1" applyAlignment="1"/>
    <xf numFmtId="0" fontId="0" fillId="29" borderId="1" xfId="0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10</xdr:col>
      <xdr:colOff>28575</xdr:colOff>
      <xdr:row>5</xdr:row>
      <xdr:rowOff>47625</xdr:rowOff>
    </xdr:to>
    <xdr:sp macro="" textlink="">
      <xdr:nvSpPr>
        <xdr:cNvPr id="2" name="pole tekstowe 1"/>
        <xdr:cNvSpPr txBox="1"/>
      </xdr:nvSpPr>
      <xdr:spPr>
        <a:xfrm>
          <a:off x="190500" y="133350"/>
          <a:ext cx="59340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Uzupełnij odpowiednimi formułami komórki C21 i C22.</a:t>
          </a:r>
        </a:p>
        <a:p>
          <a:r>
            <a:rPr lang="pl-PL" sz="1100">
              <a:solidFill>
                <a:srgbClr val="FF0000"/>
              </a:solidFill>
              <a:latin typeface="+mn-lt"/>
              <a:ea typeface="+mn-ea"/>
              <a:cs typeface="+mn-cs"/>
            </a:rPr>
            <a:t>WYNIK </a:t>
          </a:r>
          <a:r>
            <a:rPr lang="pl-PL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/dwa miejsca po przecinku/ </a:t>
          </a:r>
          <a:endParaRPr lang="pl-PL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428625</xdr:colOff>
      <xdr:row>7</xdr:row>
      <xdr:rowOff>123825</xdr:rowOff>
    </xdr:to>
    <xdr:sp macro="" textlink="">
      <xdr:nvSpPr>
        <xdr:cNvPr id="2" name="pole tekstowe 1"/>
        <xdr:cNvSpPr txBox="1"/>
      </xdr:nvSpPr>
      <xdr:spPr>
        <a:xfrm>
          <a:off x="409575" y="200025"/>
          <a:ext cx="69723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solidFill>
                <a:schemeClr val="dk1"/>
              </a:solidFill>
              <a:latin typeface="+mn-lt"/>
              <a:ea typeface="+mn-ea"/>
              <a:cs typeface="+mn-cs"/>
            </a:rPr>
            <a:t>Uzupełnij  puste komórki odpowiednimi formułami </a:t>
          </a:r>
          <a:endParaRPr lang="pl-PL"/>
        </a:p>
        <a:p>
          <a:r>
            <a:rPr lang="pl-PL" sz="1100">
              <a:solidFill>
                <a:srgbClr val="FF0000"/>
              </a:solidFill>
              <a:latin typeface="+mn-lt"/>
              <a:ea typeface="+mn-ea"/>
              <a:cs typeface="+mn-cs"/>
            </a:rPr>
            <a:t>WYNIK  </a:t>
          </a:r>
          <a:r>
            <a:rPr lang="pl-PL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/dwa miejsca po przecinku/ </a:t>
          </a:r>
          <a:r>
            <a:rPr lang="pl-PL" sz="110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11</xdr:col>
      <xdr:colOff>133350</xdr:colOff>
      <xdr:row>5</xdr:row>
      <xdr:rowOff>142875</xdr:rowOff>
    </xdr:to>
    <xdr:sp macro="" textlink="">
      <xdr:nvSpPr>
        <xdr:cNvPr id="2" name="pole tekstowe 1"/>
        <xdr:cNvSpPr txBox="1"/>
      </xdr:nvSpPr>
      <xdr:spPr>
        <a:xfrm>
          <a:off x="666750" y="180975"/>
          <a:ext cx="61722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Wpisz formuły liczące Pola powierzchni  figur. Następnie dodaj je do siebie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</xdr:row>
      <xdr:rowOff>0</xdr:rowOff>
    </xdr:from>
    <xdr:to>
      <xdr:col>11</xdr:col>
      <xdr:colOff>47624</xdr:colOff>
      <xdr:row>4</xdr:row>
      <xdr:rowOff>47625</xdr:rowOff>
    </xdr:to>
    <xdr:sp macro="" textlink="">
      <xdr:nvSpPr>
        <xdr:cNvPr id="2" name="pole tekstowe 1"/>
        <xdr:cNvSpPr txBox="1"/>
      </xdr:nvSpPr>
      <xdr:spPr>
        <a:xfrm>
          <a:off x="761999" y="161925"/>
          <a:ext cx="57054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Jaka jest suma pól niebieskich i czerwonych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FF0000"/>
              </a:solidFill>
              <a:latin typeface="Calibri"/>
            </a:rPr>
            <a:t>Wynik  ZAPISZ komórce F18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</sheetPr>
  <dimension ref="A1:XFD1048574"/>
  <sheetViews>
    <sheetView showGridLines="0" showRowColHeaders="0" tabSelected="1" zoomScale="115" zoomScaleNormal="115" workbookViewId="0">
      <selection activeCell="A8" sqref="A8"/>
    </sheetView>
  </sheetViews>
  <sheetFormatPr defaultRowHeight="13.2"/>
  <cols>
    <col min="1" max="1" width="74" customWidth="1"/>
    <col min="3" max="3" width="7.5546875" customWidth="1"/>
    <col min="4" max="4" width="6.33203125" customWidth="1"/>
    <col min="5" max="5" width="6.6640625" bestFit="1" customWidth="1"/>
    <col min="6" max="6" width="13.109375" customWidth="1"/>
    <col min="7" max="7" width="6.5546875" customWidth="1"/>
    <col min="9" max="9" width="6.6640625" bestFit="1" customWidth="1"/>
    <col min="30" max="34" width="0" hidden="1" customWidth="1"/>
    <col min="16383" max="16383" width="11.109375" customWidth="1"/>
  </cols>
  <sheetData>
    <row r="1" spans="1:11">
      <c r="A1" s="79"/>
      <c r="B1" s="79"/>
      <c r="C1" s="104"/>
      <c r="D1" s="53"/>
      <c r="H1" s="53"/>
      <c r="I1" s="53"/>
      <c r="J1" s="53"/>
      <c r="K1" s="53"/>
    </row>
    <row r="2" spans="1:11">
      <c r="A2" s="100"/>
      <c r="B2" s="79"/>
      <c r="C2" s="104"/>
      <c r="D2" s="53"/>
      <c r="H2" s="53"/>
      <c r="I2" s="77"/>
      <c r="J2" s="53"/>
      <c r="K2" s="53"/>
    </row>
    <row r="3" spans="1:11">
      <c r="A3" s="100"/>
      <c r="B3" s="79"/>
      <c r="C3" s="104"/>
      <c r="D3" s="53"/>
      <c r="H3" s="53"/>
      <c r="I3" s="77"/>
      <c r="J3" s="53"/>
      <c r="K3" s="53"/>
    </row>
    <row r="4" spans="1:11" ht="22.8">
      <c r="A4" s="117" t="s">
        <v>107</v>
      </c>
      <c r="B4" s="118"/>
      <c r="C4" s="104"/>
      <c r="D4" s="53"/>
      <c r="H4" s="53"/>
      <c r="I4" s="77"/>
      <c r="J4" s="53"/>
      <c r="K4" s="53"/>
    </row>
    <row r="5" spans="1:11">
      <c r="A5" s="99"/>
      <c r="C5" s="104"/>
      <c r="D5" s="53"/>
      <c r="H5" s="53"/>
      <c r="I5" s="77"/>
      <c r="J5" s="53"/>
      <c r="K5" s="53"/>
    </row>
    <row r="6" spans="1:11">
      <c r="B6" s="103"/>
      <c r="C6" s="104"/>
      <c r="D6" s="53"/>
      <c r="H6" s="53"/>
      <c r="I6" s="77"/>
      <c r="J6" s="53"/>
      <c r="K6" s="53"/>
    </row>
    <row r="7" spans="1:11">
      <c r="B7" s="103"/>
      <c r="C7" s="104"/>
      <c r="D7" s="53"/>
      <c r="H7" s="53"/>
      <c r="I7" s="77"/>
      <c r="J7" s="53"/>
      <c r="K7" s="53"/>
    </row>
    <row r="8" spans="1:11" ht="17.399999999999999">
      <c r="A8" s="105" t="s">
        <v>110</v>
      </c>
      <c r="B8" s="79"/>
      <c r="C8" s="104"/>
      <c r="D8" s="53"/>
      <c r="H8" s="53"/>
      <c r="I8" s="77"/>
      <c r="J8" s="53"/>
      <c r="K8" s="53"/>
    </row>
    <row r="9" spans="1:11" ht="17.399999999999999">
      <c r="A9" s="105" t="s">
        <v>101</v>
      </c>
      <c r="B9" s="79"/>
      <c r="C9" s="104"/>
      <c r="D9" s="53"/>
      <c r="H9" s="53"/>
      <c r="I9" s="77"/>
      <c r="J9" s="53"/>
      <c r="K9" s="53"/>
    </row>
    <row r="10" spans="1:11" ht="17.399999999999999">
      <c r="A10" s="105" t="s">
        <v>102</v>
      </c>
      <c r="B10" s="79"/>
      <c r="C10" s="104"/>
      <c r="D10" s="53"/>
      <c r="H10" s="53"/>
      <c r="I10" s="77"/>
      <c r="J10" s="53"/>
      <c r="K10" s="53"/>
    </row>
    <row r="11" spans="1:11" ht="17.399999999999999">
      <c r="A11" s="105" t="s">
        <v>105</v>
      </c>
      <c r="B11" s="79"/>
      <c r="C11" s="104"/>
      <c r="D11" s="53"/>
      <c r="H11" s="53"/>
      <c r="I11" s="77"/>
      <c r="J11" s="53"/>
      <c r="K11" s="53"/>
    </row>
    <row r="12" spans="1:11" ht="17.399999999999999">
      <c r="A12" s="105" t="s">
        <v>103</v>
      </c>
      <c r="B12" s="116"/>
      <c r="C12" s="104"/>
      <c r="D12" s="53"/>
      <c r="H12" s="53"/>
      <c r="I12" s="77"/>
      <c r="J12" s="53"/>
      <c r="K12" s="53"/>
    </row>
    <row r="13" spans="1:11" ht="17.399999999999999">
      <c r="A13" s="105" t="s">
        <v>104</v>
      </c>
      <c r="B13" s="116">
        <v>0</v>
      </c>
      <c r="C13" s="104"/>
      <c r="D13" s="53"/>
      <c r="H13" s="53"/>
      <c r="I13" s="77"/>
      <c r="J13" s="53"/>
      <c r="K13" s="53"/>
    </row>
    <row r="14" spans="1:11">
      <c r="B14" s="116" t="str">
        <f>IF(B13=1101,AE28,"OCENA")</f>
        <v>OCENA</v>
      </c>
      <c r="C14" s="104"/>
      <c r="D14" s="53"/>
      <c r="H14" s="53"/>
      <c r="I14" s="77"/>
      <c r="J14" s="53"/>
      <c r="K14" s="53"/>
    </row>
    <row r="15" spans="1:11">
      <c r="A15" s="100"/>
      <c r="B15" s="116"/>
      <c r="C15" s="104"/>
      <c r="D15" s="53"/>
      <c r="H15" s="53"/>
      <c r="I15" s="77"/>
      <c r="J15" s="53"/>
      <c r="K15" s="53"/>
    </row>
    <row r="16" spans="1:11">
      <c r="A16" s="100"/>
      <c r="B16" s="79"/>
      <c r="C16" s="104"/>
      <c r="D16" s="53"/>
      <c r="H16" s="53"/>
      <c r="I16" s="77"/>
      <c r="J16" s="53"/>
      <c r="K16" s="53"/>
    </row>
    <row r="17" spans="1:37 16381:16384">
      <c r="A17" s="100"/>
      <c r="B17" s="79"/>
      <c r="C17" s="104"/>
      <c r="D17" s="53"/>
    </row>
    <row r="18" spans="1:37 16381:16384">
      <c r="A18" s="79"/>
      <c r="B18" s="79"/>
      <c r="C18" s="104"/>
      <c r="D18" s="53"/>
      <c r="AD18" s="107"/>
      <c r="AE18" s="108"/>
      <c r="AF18" s="107"/>
      <c r="AG18" s="107"/>
      <c r="AH18" s="107"/>
      <c r="AI18" s="107"/>
      <c r="AJ18" s="107"/>
      <c r="AK18" s="107"/>
    </row>
    <row r="19" spans="1:37 16381:16384">
      <c r="A19" s="100"/>
      <c r="B19" s="79"/>
      <c r="C19" s="104"/>
      <c r="D19" s="53"/>
      <c r="AD19" s="107"/>
      <c r="AE19" s="108"/>
      <c r="AF19" s="107"/>
      <c r="AG19" s="107"/>
      <c r="AH19" s="107"/>
      <c r="AI19" s="107"/>
      <c r="AJ19" s="107"/>
      <c r="AK19" s="107"/>
    </row>
    <row r="20" spans="1:37 16381:16384">
      <c r="A20" s="100"/>
      <c r="B20" s="101"/>
      <c r="C20" s="53"/>
      <c r="D20" s="53"/>
      <c r="AD20" s="107"/>
      <c r="AE20" s="108"/>
      <c r="AF20" s="108"/>
      <c r="AG20" s="108"/>
      <c r="AH20" s="108"/>
      <c r="AI20" s="108"/>
      <c r="AJ20" s="108"/>
      <c r="AK20" s="108"/>
    </row>
    <row r="21" spans="1:37 16381:16384">
      <c r="A21" s="100"/>
      <c r="B21" s="101"/>
      <c r="C21" s="53"/>
      <c r="D21" s="53"/>
      <c r="AD21" s="107"/>
      <c r="AE21" s="108">
        <f>IF(Zadanie_1!C22=Zadanie_1!AE22,2,0)</f>
        <v>0</v>
      </c>
      <c r="AF21" s="108"/>
      <c r="AG21" s="108"/>
      <c r="AH21" s="108"/>
      <c r="AI21" s="108"/>
      <c r="AJ21" s="108"/>
      <c r="AK21" s="108"/>
    </row>
    <row r="22" spans="1:37 16381:16384">
      <c r="A22" s="100"/>
      <c r="B22" s="97"/>
      <c r="C22" s="53"/>
      <c r="D22" s="53"/>
      <c r="AD22" s="107"/>
      <c r="AE22" s="108">
        <f>AF22+AG22+AH22</f>
        <v>0</v>
      </c>
      <c r="AF22" s="108">
        <f>IF(Zadanie_2!D19=Zadanie_2!AF19,1,0)</f>
        <v>0</v>
      </c>
      <c r="AG22" s="108">
        <f>IF(Zadanie_2!F19=Zadanie_2!AH19,1,0)</f>
        <v>0</v>
      </c>
      <c r="AH22" s="108">
        <f>IF(Zadanie_2!F20=Zadanie_2!AH20,1,0)</f>
        <v>0</v>
      </c>
      <c r="AI22" s="108"/>
      <c r="AJ22" s="108"/>
      <c r="AK22" s="108"/>
    </row>
    <row r="23" spans="1:37 16381:16384">
      <c r="A23" s="100"/>
      <c r="B23" s="97"/>
      <c r="C23" s="53"/>
      <c r="D23" s="53"/>
      <c r="AD23" s="107"/>
      <c r="AE23" s="108">
        <f>AF23+AG23+AH23</f>
        <v>0</v>
      </c>
      <c r="AF23" s="108">
        <f>IF(Zadanie_3!C14=12,1,0)</f>
        <v>0</v>
      </c>
      <c r="AG23" s="108">
        <f>IF(Zadanie_3!F14=14,1,0)</f>
        <v>0</v>
      </c>
      <c r="AH23" s="108">
        <f>IF(Zadanie_3!I14=26,1,0)</f>
        <v>0</v>
      </c>
      <c r="AI23" s="108"/>
      <c r="AJ23" s="108"/>
      <c r="AK23" s="108"/>
    </row>
    <row r="24" spans="1:37 16381:16384">
      <c r="A24" s="100"/>
      <c r="B24" s="97"/>
      <c r="C24" s="53"/>
      <c r="D24" s="53"/>
      <c r="AD24" s="107"/>
      <c r="AE24" s="108">
        <f>IF(Zadanie_4!F18=329,4,0)</f>
        <v>0</v>
      </c>
      <c r="AF24" s="108"/>
      <c r="AG24" s="108"/>
      <c r="AH24" s="108"/>
      <c r="AI24" s="108"/>
      <c r="AJ24" s="108"/>
      <c r="AK24" s="108"/>
    </row>
    <row r="25" spans="1:37 16381:16384">
      <c r="B25" s="53"/>
      <c r="C25" s="53"/>
      <c r="D25" s="53"/>
      <c r="AD25" s="107"/>
      <c r="AE25" s="108">
        <f>AF25+AG25+AH25+AI25+AJ25+AK25</f>
        <v>0</v>
      </c>
      <c r="AF25" s="108">
        <f>IF(Zadanie_5!F2=120,1,0)</f>
        <v>0</v>
      </c>
      <c r="AG25" s="108">
        <f>IF(Zadanie_5!F3=15,2,0)</f>
        <v>0</v>
      </c>
      <c r="AH25" s="108">
        <f>IF(Zadanie_5!F4=11,3,0)</f>
        <v>0</v>
      </c>
      <c r="AI25" s="108">
        <f>IF(Zadanie_5!F5=7,3,0)</f>
        <v>0</v>
      </c>
      <c r="AJ25" s="108">
        <f>IF(Zadanie_5!F6=11,4,0)</f>
        <v>0</v>
      </c>
      <c r="AK25" s="108">
        <f>IF(Zadanie_5!F7=6,5,0)</f>
        <v>0</v>
      </c>
    </row>
    <row r="26" spans="1:37 16381:16384">
      <c r="B26" s="53"/>
      <c r="C26" s="53"/>
      <c r="D26" s="53"/>
      <c r="AD26" s="107"/>
      <c r="AE26" s="109">
        <f>SUM(AE20:AE25)</f>
        <v>0</v>
      </c>
      <c r="AF26" s="108"/>
      <c r="AG26" s="108"/>
      <c r="AH26" s="108"/>
      <c r="AI26" s="108"/>
      <c r="AJ26" s="108"/>
      <c r="AK26" s="108"/>
    </row>
    <row r="27" spans="1:37 16381:16384">
      <c r="A27" s="53"/>
      <c r="B27" s="53"/>
      <c r="C27" s="53"/>
      <c r="D27" s="54"/>
      <c r="E27" s="54"/>
      <c r="G27" s="54"/>
      <c r="AD27" s="107"/>
      <c r="AE27" s="108">
        <f>AE26/30*100</f>
        <v>0</v>
      </c>
      <c r="AF27" s="107"/>
      <c r="AG27" s="107"/>
      <c r="AH27" s="107"/>
      <c r="AI27" s="107"/>
      <c r="AJ27" s="108"/>
      <c r="AK27" s="108"/>
    </row>
    <row r="28" spans="1:37 16381:16384">
      <c r="A28" s="53"/>
      <c r="B28" s="53"/>
      <c r="C28" s="53"/>
      <c r="D28" s="54"/>
      <c r="E28" s="54"/>
      <c r="F28" s="54"/>
      <c r="G28" s="54"/>
      <c r="H28" s="53"/>
      <c r="I28" s="53"/>
      <c r="J28" s="53"/>
      <c r="AD28" s="107"/>
      <c r="AE28" s="107" t="str">
        <f>VLOOKUP(AE27,WSO!B1:C101,2)</f>
        <v>niedostateczny</v>
      </c>
      <c r="AF28" s="107"/>
      <c r="AG28" s="107"/>
      <c r="AH28" s="107"/>
      <c r="AI28" s="107"/>
      <c r="AJ28" s="107"/>
      <c r="AK28" s="107"/>
    </row>
    <row r="29" spans="1:37 16381:16384">
      <c r="D29" s="54"/>
      <c r="E29" s="54"/>
      <c r="F29" s="54"/>
      <c r="G29" s="54"/>
      <c r="AD29" s="107"/>
      <c r="AE29" s="107"/>
      <c r="AF29" s="107"/>
      <c r="AG29" s="107"/>
      <c r="AH29" s="107"/>
      <c r="AI29" s="107"/>
      <c r="AJ29" s="107"/>
      <c r="AK29" s="107"/>
    </row>
    <row r="30" spans="1:37 16381:16384">
      <c r="D30" s="54"/>
      <c r="E30" s="54"/>
      <c r="F30" s="54"/>
      <c r="G30" s="54"/>
    </row>
    <row r="31" spans="1:37 16381:16384">
      <c r="XFA31" s="54"/>
      <c r="XFB31" s="54"/>
      <c r="XFC31" s="54"/>
      <c r="XFD31" s="54"/>
    </row>
    <row r="32" spans="1:37 16381:16384">
      <c r="XFA32" s="54"/>
      <c r="XFB32" s="54"/>
      <c r="XFC32" s="54"/>
      <c r="XFD32" s="54"/>
    </row>
    <row r="33" spans="16381:16384">
      <c r="XFA33" s="54"/>
      <c r="XFB33" s="54"/>
      <c r="XFC33" s="54"/>
      <c r="XFD33" s="54"/>
    </row>
    <row r="34" spans="16381:16384">
      <c r="XFA34" s="54"/>
      <c r="XFB34" s="54"/>
      <c r="XFC34" s="54"/>
      <c r="XFD34" s="54"/>
    </row>
    <row r="35" spans="16381:16384">
      <c r="XFA35" s="54"/>
      <c r="XFB35" s="54"/>
      <c r="XFC35" s="54"/>
      <c r="XFD35" s="54"/>
    </row>
    <row r="1048572" spans="16383:16384">
      <c r="XFC1048572" s="54"/>
    </row>
    <row r="1048573" spans="16383:16384">
      <c r="XFC1048573" s="54">
        <f>AE26</f>
        <v>0</v>
      </c>
    </row>
    <row r="1048574" spans="16383:16384">
      <c r="XFD1048574" s="53"/>
    </row>
  </sheetData>
  <mergeCells count="1">
    <mergeCell ref="A4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rgb="FFFF0000"/>
  </sheetPr>
  <dimension ref="B7:AE22"/>
  <sheetViews>
    <sheetView showGridLines="0" showRowColHeaders="0" workbookViewId="0">
      <selection activeCell="C29" sqref="C29"/>
    </sheetView>
  </sheetViews>
  <sheetFormatPr defaultRowHeight="13.2"/>
  <cols>
    <col min="2" max="2" width="19.5546875" bestFit="1" customWidth="1"/>
    <col min="3" max="3" width="10.6640625" customWidth="1"/>
    <col min="30" max="30" width="19.5546875" hidden="1" customWidth="1"/>
    <col min="31" max="31" width="8.33203125" hidden="1" customWidth="1"/>
  </cols>
  <sheetData>
    <row r="7" spans="2:31" ht="13.8" thickBot="1"/>
    <row r="8" spans="2:31" ht="13.8" thickBot="1">
      <c r="B8" s="2" t="s">
        <v>0</v>
      </c>
      <c r="C8" s="3" t="s">
        <v>1</v>
      </c>
      <c r="AD8" s="2" t="s">
        <v>0</v>
      </c>
      <c r="AE8" s="3" t="s">
        <v>1</v>
      </c>
    </row>
    <row r="9" spans="2:31">
      <c r="B9" s="4" t="s">
        <v>2</v>
      </c>
      <c r="C9" s="5">
        <v>12</v>
      </c>
      <c r="AD9" s="4" t="s">
        <v>2</v>
      </c>
      <c r="AE9" s="5">
        <v>12</v>
      </c>
    </row>
    <row r="10" spans="2:31">
      <c r="B10" s="6" t="s">
        <v>3</v>
      </c>
      <c r="C10" s="7">
        <v>45</v>
      </c>
      <c r="AD10" s="6" t="s">
        <v>3</v>
      </c>
      <c r="AE10" s="7">
        <v>45</v>
      </c>
    </row>
    <row r="11" spans="2:31">
      <c r="B11" s="6" t="s">
        <v>4</v>
      </c>
      <c r="C11" s="7">
        <v>56</v>
      </c>
      <c r="AD11" s="6" t="s">
        <v>4</v>
      </c>
      <c r="AE11" s="7">
        <v>56</v>
      </c>
    </row>
    <row r="12" spans="2:31">
      <c r="B12" s="6" t="s">
        <v>5</v>
      </c>
      <c r="C12" s="7">
        <v>23</v>
      </c>
      <c r="AD12" s="6" t="s">
        <v>5</v>
      </c>
      <c r="AE12" s="7">
        <v>23</v>
      </c>
    </row>
    <row r="13" spans="2:31">
      <c r="B13" s="6" t="s">
        <v>6</v>
      </c>
      <c r="C13" s="7">
        <v>12</v>
      </c>
      <c r="AD13" s="6" t="s">
        <v>6</v>
      </c>
      <c r="AE13" s="7">
        <v>12</v>
      </c>
    </row>
    <row r="14" spans="2:31">
      <c r="B14" s="6"/>
      <c r="C14" s="7"/>
      <c r="AD14" s="6"/>
      <c r="AE14" s="7"/>
    </row>
    <row r="15" spans="2:31">
      <c r="B15" s="6" t="s">
        <v>7</v>
      </c>
      <c r="C15" s="7">
        <v>45</v>
      </c>
      <c r="AD15" s="6" t="s">
        <v>7</v>
      </c>
      <c r="AE15" s="7">
        <v>45</v>
      </c>
    </row>
    <row r="16" spans="2:31">
      <c r="B16" s="6" t="s">
        <v>8</v>
      </c>
      <c r="C16" s="7">
        <v>65</v>
      </c>
      <c r="AD16" s="6" t="s">
        <v>8</v>
      </c>
      <c r="AE16" s="7">
        <v>65</v>
      </c>
    </row>
    <row r="17" spans="2:31">
      <c r="B17" s="6" t="s">
        <v>9</v>
      </c>
      <c r="C17" s="7">
        <v>34</v>
      </c>
      <c r="AD17" s="6" t="s">
        <v>9</v>
      </c>
      <c r="AE17" s="7">
        <v>34</v>
      </c>
    </row>
    <row r="18" spans="2:31">
      <c r="B18" s="6" t="s">
        <v>10</v>
      </c>
      <c r="C18" s="7">
        <v>56</v>
      </c>
      <c r="AD18" s="6" t="s">
        <v>10</v>
      </c>
      <c r="AE18" s="7">
        <v>56</v>
      </c>
    </row>
    <row r="19" spans="2:31">
      <c r="B19" s="6" t="s">
        <v>11</v>
      </c>
      <c r="C19" s="7">
        <v>35</v>
      </c>
      <c r="AD19" s="6" t="s">
        <v>11</v>
      </c>
      <c r="AE19" s="7">
        <v>35</v>
      </c>
    </row>
    <row r="20" spans="2:31" ht="13.8" thickBot="1">
      <c r="B20" s="8" t="s">
        <v>12</v>
      </c>
      <c r="C20" s="9">
        <v>36</v>
      </c>
      <c r="AD20" s="8" t="s">
        <v>12</v>
      </c>
      <c r="AE20" s="9">
        <v>36</v>
      </c>
    </row>
    <row r="21" spans="2:31" ht="13.8" thickBot="1">
      <c r="B21" s="10" t="s">
        <v>13</v>
      </c>
      <c r="C21" s="11"/>
      <c r="AD21" s="10" t="s">
        <v>13</v>
      </c>
      <c r="AE21" s="11">
        <f>SUM(AE9:AE20)</f>
        <v>419</v>
      </c>
    </row>
    <row r="22" spans="2:31" ht="13.8" thickBot="1">
      <c r="B22" s="12" t="s">
        <v>14</v>
      </c>
      <c r="C22" s="48"/>
      <c r="AD22" s="12" t="s">
        <v>14</v>
      </c>
      <c r="AE22" s="48">
        <f>AVERAGE(AE9:AE20)</f>
        <v>38.090909090909093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FF0000"/>
  </sheetPr>
  <dimension ref="B9:AH20"/>
  <sheetViews>
    <sheetView showGridLines="0" showRowColHeaders="0" zoomScale="115" zoomScaleNormal="115" workbookViewId="0">
      <selection activeCell="AK11" sqref="AK11"/>
    </sheetView>
  </sheetViews>
  <sheetFormatPr defaultRowHeight="13.2"/>
  <cols>
    <col min="2" max="2" width="10.33203125" bestFit="1" customWidth="1"/>
    <col min="3" max="3" width="12.44140625" customWidth="1"/>
    <col min="4" max="4" width="13.6640625" customWidth="1"/>
    <col min="5" max="5" width="15.109375" customWidth="1"/>
    <col min="6" max="6" width="11.88671875" customWidth="1"/>
    <col min="30" max="30" width="10.33203125" hidden="1" customWidth="1"/>
    <col min="31" max="32" width="9.109375" hidden="1" customWidth="1"/>
    <col min="33" max="33" width="11.5546875" hidden="1" customWidth="1"/>
    <col min="34" max="34" width="9.109375" hidden="1" customWidth="1"/>
  </cols>
  <sheetData>
    <row r="9" spans="2:34" ht="13.8" thickBot="1"/>
    <row r="10" spans="2:34" ht="13.5" customHeight="1" thickBot="1">
      <c r="B10" s="13"/>
      <c r="C10" s="119" t="s">
        <v>15</v>
      </c>
      <c r="D10" s="120"/>
      <c r="E10" s="120"/>
      <c r="F10" s="121"/>
      <c r="AD10" s="13"/>
      <c r="AE10" s="119" t="s">
        <v>15</v>
      </c>
      <c r="AF10" s="120"/>
      <c r="AG10" s="120"/>
      <c r="AH10" s="121"/>
    </row>
    <row r="11" spans="2:34" ht="79.8" thickBot="1">
      <c r="B11" s="14"/>
      <c r="C11" s="63" t="s">
        <v>16</v>
      </c>
      <c r="D11" s="64" t="s">
        <v>17</v>
      </c>
      <c r="E11" s="65" t="s">
        <v>18</v>
      </c>
      <c r="F11" s="66" t="s">
        <v>13</v>
      </c>
      <c r="AD11" s="14"/>
      <c r="AE11" s="63" t="s">
        <v>16</v>
      </c>
      <c r="AF11" s="64" t="s">
        <v>17</v>
      </c>
      <c r="AG11" s="65" t="s">
        <v>18</v>
      </c>
      <c r="AH11" s="66" t="s">
        <v>13</v>
      </c>
    </row>
    <row r="12" spans="2:34">
      <c r="B12" s="15" t="s">
        <v>19</v>
      </c>
      <c r="C12" s="67">
        <v>15</v>
      </c>
      <c r="D12" s="68">
        <v>15</v>
      </c>
      <c r="E12" s="69">
        <v>5</v>
      </c>
      <c r="F12" s="111"/>
      <c r="AD12" s="15" t="s">
        <v>19</v>
      </c>
      <c r="AE12" s="67">
        <v>15</v>
      </c>
      <c r="AF12" s="68">
        <v>15</v>
      </c>
      <c r="AG12" s="69">
        <v>5</v>
      </c>
      <c r="AH12" s="70">
        <f>SUM(AE12:AG12)</f>
        <v>35</v>
      </c>
    </row>
    <row r="13" spans="2:34">
      <c r="B13" s="16" t="s">
        <v>20</v>
      </c>
      <c r="C13" s="71">
        <v>25</v>
      </c>
      <c r="D13" s="72">
        <v>5</v>
      </c>
      <c r="E13" s="73">
        <v>5</v>
      </c>
      <c r="F13" s="111"/>
      <c r="AD13" s="16" t="s">
        <v>20</v>
      </c>
      <c r="AE13" s="71">
        <v>25</v>
      </c>
      <c r="AF13" s="72">
        <v>5</v>
      </c>
      <c r="AG13" s="73">
        <v>5</v>
      </c>
      <c r="AH13" s="70">
        <f t="shared" ref="AH13:AH18" si="0">SUM(AE13:AG13)</f>
        <v>35</v>
      </c>
    </row>
    <row r="14" spans="2:34">
      <c r="B14" s="16" t="s">
        <v>21</v>
      </c>
      <c r="C14" s="71">
        <v>25</v>
      </c>
      <c r="D14" s="72">
        <v>5</v>
      </c>
      <c r="E14" s="73">
        <v>5</v>
      </c>
      <c r="F14" s="111"/>
      <c r="AD14" s="16" t="s">
        <v>21</v>
      </c>
      <c r="AE14" s="71">
        <v>25</v>
      </c>
      <c r="AF14" s="72">
        <v>5</v>
      </c>
      <c r="AG14" s="73">
        <v>5</v>
      </c>
      <c r="AH14" s="70">
        <f t="shared" si="0"/>
        <v>35</v>
      </c>
    </row>
    <row r="15" spans="2:34">
      <c r="B15" s="16" t="s">
        <v>22</v>
      </c>
      <c r="C15" s="71">
        <v>10</v>
      </c>
      <c r="D15" s="72">
        <v>20</v>
      </c>
      <c r="E15" s="73">
        <v>5</v>
      </c>
      <c r="F15" s="111"/>
      <c r="AD15" s="16" t="s">
        <v>22</v>
      </c>
      <c r="AE15" s="71">
        <v>10</v>
      </c>
      <c r="AF15" s="72">
        <v>20</v>
      </c>
      <c r="AG15" s="73">
        <v>5</v>
      </c>
      <c r="AH15" s="70">
        <f t="shared" si="0"/>
        <v>35</v>
      </c>
    </row>
    <row r="16" spans="2:34">
      <c r="B16" s="16" t="s">
        <v>23</v>
      </c>
      <c r="C16" s="71">
        <v>5</v>
      </c>
      <c r="D16" s="72">
        <v>25</v>
      </c>
      <c r="E16" s="73">
        <v>10</v>
      </c>
      <c r="F16" s="111"/>
      <c r="AD16" s="16" t="s">
        <v>23</v>
      </c>
      <c r="AE16" s="71">
        <v>5</v>
      </c>
      <c r="AF16" s="72">
        <v>25</v>
      </c>
      <c r="AG16" s="73">
        <v>10</v>
      </c>
      <c r="AH16" s="70">
        <f t="shared" si="0"/>
        <v>40</v>
      </c>
    </row>
    <row r="17" spans="2:34">
      <c r="B17" s="16" t="s">
        <v>24</v>
      </c>
      <c r="C17" s="71">
        <v>10</v>
      </c>
      <c r="D17" s="72">
        <v>5</v>
      </c>
      <c r="E17" s="73">
        <v>10</v>
      </c>
      <c r="F17" s="111"/>
      <c r="AD17" s="16" t="s">
        <v>24</v>
      </c>
      <c r="AE17" s="71">
        <v>10</v>
      </c>
      <c r="AF17" s="72">
        <v>5</v>
      </c>
      <c r="AG17" s="73">
        <v>10</v>
      </c>
      <c r="AH17" s="70">
        <f t="shared" si="0"/>
        <v>25</v>
      </c>
    </row>
    <row r="18" spans="2:34" ht="13.8" thickBot="1">
      <c r="B18" s="17" t="s">
        <v>25</v>
      </c>
      <c r="C18" s="74">
        <v>5</v>
      </c>
      <c r="D18" s="75">
        <v>5</v>
      </c>
      <c r="E18" s="76">
        <v>5</v>
      </c>
      <c r="F18" s="111"/>
      <c r="AD18" s="17" t="s">
        <v>25</v>
      </c>
      <c r="AE18" s="74">
        <v>5</v>
      </c>
      <c r="AF18" s="75">
        <v>5</v>
      </c>
      <c r="AG18" s="76">
        <v>5</v>
      </c>
      <c r="AH18" s="70">
        <f t="shared" si="0"/>
        <v>15</v>
      </c>
    </row>
    <row r="19" spans="2:34">
      <c r="B19" s="18" t="s">
        <v>13</v>
      </c>
      <c r="C19" s="112"/>
      <c r="D19" s="112"/>
      <c r="E19" s="112"/>
      <c r="F19" s="112"/>
      <c r="AD19" s="18" t="s">
        <v>13</v>
      </c>
      <c r="AE19" s="114">
        <f>SUM(AE12:AE18)</f>
        <v>95</v>
      </c>
      <c r="AF19" s="114">
        <f t="shared" ref="AF19:AH19" si="1">SUM(AF12:AF18)</f>
        <v>80</v>
      </c>
      <c r="AG19" s="114">
        <f t="shared" si="1"/>
        <v>45</v>
      </c>
      <c r="AH19" s="114">
        <f t="shared" si="1"/>
        <v>220</v>
      </c>
    </row>
    <row r="20" spans="2:34" ht="13.8" thickBot="1">
      <c r="B20" s="19" t="s">
        <v>14</v>
      </c>
      <c r="C20" s="113"/>
      <c r="D20" s="113"/>
      <c r="E20" s="113"/>
      <c r="F20" s="113"/>
      <c r="AD20" s="19" t="s">
        <v>14</v>
      </c>
      <c r="AE20" s="115">
        <f>AVERAGE(AE12:AE18)</f>
        <v>13.571428571428571</v>
      </c>
      <c r="AF20" s="115">
        <f t="shared" ref="AF20:AH20" si="2">AVERAGE(AF12:AF18)</f>
        <v>11.428571428571429</v>
      </c>
      <c r="AG20" s="115">
        <f t="shared" si="2"/>
        <v>6.4285714285714288</v>
      </c>
      <c r="AH20" s="115">
        <f t="shared" si="2"/>
        <v>31.428571428571427</v>
      </c>
    </row>
  </sheetData>
  <mergeCells count="2">
    <mergeCell ref="C10:F10"/>
    <mergeCell ref="AE10:AH10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5:J19"/>
  <sheetViews>
    <sheetView showGridLines="0" showRowColHeaders="0" workbookViewId="0">
      <selection activeCell="J28" sqref="J28"/>
    </sheetView>
  </sheetViews>
  <sheetFormatPr defaultRowHeight="13.2"/>
  <sheetData>
    <row r="5" spans="2:10">
      <c r="B5" s="40"/>
      <c r="C5" s="40"/>
      <c r="D5" s="40"/>
      <c r="E5" s="40"/>
      <c r="F5" s="40"/>
      <c r="G5" s="40"/>
      <c r="H5" s="40"/>
      <c r="I5" s="40"/>
    </row>
    <row r="9" spans="2:10">
      <c r="H9" s="52"/>
      <c r="I9" s="52"/>
      <c r="J9" s="52"/>
    </row>
    <row r="10" spans="2:10" ht="13.8" thickBot="1">
      <c r="H10" s="52"/>
      <c r="I10" s="52"/>
      <c r="J10" s="52"/>
    </row>
    <row r="11" spans="2:10">
      <c r="B11" s="41" t="s">
        <v>26</v>
      </c>
      <c r="C11" s="42"/>
      <c r="D11" s="40"/>
      <c r="E11" s="41" t="s">
        <v>27</v>
      </c>
      <c r="F11" s="42"/>
      <c r="G11" s="40"/>
      <c r="H11" s="55"/>
      <c r="I11" s="55"/>
      <c r="J11" s="56"/>
    </row>
    <row r="12" spans="2:10">
      <c r="B12" s="43" t="s">
        <v>28</v>
      </c>
      <c r="C12" s="44">
        <v>3</v>
      </c>
      <c r="D12" s="40"/>
      <c r="E12" s="43" t="s">
        <v>28</v>
      </c>
      <c r="F12" s="44">
        <v>4</v>
      </c>
      <c r="G12" s="40"/>
      <c r="H12" s="57"/>
      <c r="I12" s="58"/>
      <c r="J12" s="56"/>
    </row>
    <row r="13" spans="2:10">
      <c r="B13" s="43" t="s">
        <v>29</v>
      </c>
      <c r="C13" s="44">
        <v>4</v>
      </c>
      <c r="D13" s="40"/>
      <c r="E13" s="43" t="s">
        <v>30</v>
      </c>
      <c r="F13" s="44">
        <v>7</v>
      </c>
      <c r="G13" s="40"/>
      <c r="H13" s="57"/>
      <c r="I13" s="58"/>
      <c r="J13" s="56"/>
    </row>
    <row r="14" spans="2:10" ht="13.8" thickBot="1">
      <c r="B14" s="45" t="s">
        <v>31</v>
      </c>
      <c r="C14" s="46"/>
      <c r="D14" s="40"/>
      <c r="E14" s="45" t="s">
        <v>31</v>
      </c>
      <c r="F14" s="46"/>
      <c r="G14" s="40"/>
      <c r="H14" s="60" t="s">
        <v>42</v>
      </c>
      <c r="I14" s="61"/>
      <c r="J14" s="56"/>
    </row>
    <row r="15" spans="2:10">
      <c r="B15" s="47"/>
      <c r="C15" s="47"/>
      <c r="D15" s="40"/>
      <c r="E15" s="47"/>
      <c r="F15" s="47"/>
      <c r="G15" s="40"/>
      <c r="H15" s="57"/>
      <c r="I15" s="58"/>
      <c r="J15" s="56"/>
    </row>
    <row r="16" spans="2:10">
      <c r="H16" s="56"/>
      <c r="I16" s="56"/>
      <c r="J16" s="56"/>
    </row>
    <row r="17" spans="8:10">
      <c r="H17" s="56"/>
      <c r="I17" s="56"/>
      <c r="J17" s="56"/>
    </row>
    <row r="18" spans="8:10">
      <c r="H18" s="59"/>
      <c r="I18" s="59"/>
      <c r="J18" s="59"/>
    </row>
    <row r="19" spans="8:10">
      <c r="H19" s="51"/>
      <c r="I19" s="51"/>
      <c r="J19" s="51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2:K18"/>
  <sheetViews>
    <sheetView showGridLines="0" showRowColHeaders="0" workbookViewId="0">
      <selection activeCell="I22" sqref="I22"/>
    </sheetView>
  </sheetViews>
  <sheetFormatPr defaultRowHeight="13.2"/>
  <cols>
    <col min="1" max="1" width="10.33203125" customWidth="1"/>
    <col min="2" max="2" width="6.6640625" customWidth="1"/>
    <col min="8" max="8" width="6.109375" customWidth="1"/>
  </cols>
  <sheetData>
    <row r="2" spans="2:11" ht="13.8" thickBot="1"/>
    <row r="3" spans="2:11" ht="13.8" thickBot="1">
      <c r="J3" s="39"/>
    </row>
    <row r="5" spans="2:11" ht="13.8" thickBot="1"/>
    <row r="6" spans="2:11" ht="16.2" thickBot="1">
      <c r="B6" s="20">
        <v>1</v>
      </c>
      <c r="C6" s="21">
        <v>1</v>
      </c>
      <c r="D6" s="22">
        <v>1</v>
      </c>
      <c r="E6" s="21">
        <v>56</v>
      </c>
      <c r="F6" s="22">
        <v>1</v>
      </c>
      <c r="G6" s="21">
        <v>1</v>
      </c>
      <c r="H6" s="22">
        <v>1</v>
      </c>
    </row>
    <row r="7" spans="2:11" ht="16.2" thickBot="1">
      <c r="B7" s="23">
        <v>2</v>
      </c>
      <c r="C7" s="24"/>
      <c r="D7" s="25"/>
      <c r="E7" s="25"/>
      <c r="F7" s="25"/>
      <c r="G7" s="26"/>
      <c r="H7" s="27">
        <v>2</v>
      </c>
    </row>
    <row r="8" spans="2:11" ht="16.8" thickTop="1" thickBot="1">
      <c r="B8" s="28">
        <v>3</v>
      </c>
      <c r="C8" s="29"/>
      <c r="D8" s="49">
        <v>3</v>
      </c>
      <c r="E8" s="50">
        <v>4</v>
      </c>
      <c r="F8" s="50">
        <v>5</v>
      </c>
      <c r="G8" s="30"/>
      <c r="H8" s="31">
        <v>2</v>
      </c>
    </row>
    <row r="9" spans="2:11" ht="16.2" thickBot="1">
      <c r="B9" s="23">
        <v>4</v>
      </c>
      <c r="C9" s="29"/>
      <c r="D9" s="50">
        <v>6</v>
      </c>
      <c r="E9" s="49">
        <v>7</v>
      </c>
      <c r="F9" s="50">
        <v>8</v>
      </c>
      <c r="G9" s="30"/>
      <c r="H9" s="27">
        <v>2</v>
      </c>
      <c r="K9" s="51"/>
    </row>
    <row r="10" spans="2:11" ht="16.8" thickTop="1" thickBot="1">
      <c r="B10" s="28">
        <v>5</v>
      </c>
      <c r="C10" s="29"/>
      <c r="D10" s="50">
        <v>9</v>
      </c>
      <c r="E10" s="50">
        <v>10</v>
      </c>
      <c r="F10" s="49">
        <v>11</v>
      </c>
      <c r="G10" s="30"/>
      <c r="H10" s="31">
        <v>2</v>
      </c>
      <c r="K10" s="51"/>
    </row>
    <row r="11" spans="2:11" ht="16.2" thickBot="1">
      <c r="B11" s="23">
        <v>6</v>
      </c>
      <c r="C11" s="29"/>
      <c r="D11" s="50">
        <v>12</v>
      </c>
      <c r="E11" s="49">
        <v>13</v>
      </c>
      <c r="F11" s="50">
        <v>14</v>
      </c>
      <c r="G11" s="30"/>
      <c r="H11" s="27">
        <v>2</v>
      </c>
      <c r="K11" s="51"/>
    </row>
    <row r="12" spans="2:11" ht="16.2" thickBot="1">
      <c r="B12" s="28">
        <v>7</v>
      </c>
      <c r="C12" s="29"/>
      <c r="D12" s="49">
        <v>15</v>
      </c>
      <c r="E12" s="50">
        <v>16</v>
      </c>
      <c r="F12" s="50">
        <v>17</v>
      </c>
      <c r="G12" s="30"/>
      <c r="H12" s="32">
        <v>2</v>
      </c>
      <c r="K12" s="51"/>
    </row>
    <row r="13" spans="2:11" ht="16.8" thickTop="1" thickBot="1">
      <c r="B13" s="23">
        <v>8</v>
      </c>
      <c r="C13" s="33"/>
      <c r="D13" s="34"/>
      <c r="E13" s="34"/>
      <c r="F13" s="34"/>
      <c r="G13" s="35"/>
      <c r="H13" s="36">
        <v>2</v>
      </c>
    </row>
    <row r="14" spans="2:11" ht="16.8" thickTop="1" thickBot="1">
      <c r="B14" s="20">
        <v>2</v>
      </c>
      <c r="C14" s="37">
        <v>2</v>
      </c>
      <c r="D14" s="38">
        <v>2</v>
      </c>
      <c r="E14" s="37">
        <v>56</v>
      </c>
      <c r="F14" s="38">
        <v>2</v>
      </c>
      <c r="G14" s="37">
        <v>2</v>
      </c>
      <c r="H14" s="38">
        <v>2</v>
      </c>
    </row>
    <row r="18" spans="5:6">
      <c r="E18" s="62" t="s">
        <v>43</v>
      </c>
      <c r="F18" s="62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131"/>
  <sheetViews>
    <sheetView showGridLines="0" showRowColHeaders="0" workbookViewId="0">
      <selection activeCell="B3" sqref="B3:E3"/>
    </sheetView>
  </sheetViews>
  <sheetFormatPr defaultColWidth="9.109375" defaultRowHeight="13.2"/>
  <cols>
    <col min="1" max="1" width="9.109375" style="79"/>
    <col min="2" max="2" width="20.109375" style="79" customWidth="1"/>
    <col min="3" max="3" width="22.33203125" style="79" customWidth="1"/>
    <col min="4" max="4" width="14.6640625" style="79" customWidth="1"/>
    <col min="5" max="6" width="14.109375" style="79" bestFit="1" customWidth="1"/>
    <col min="7" max="7" width="17.109375" style="79" customWidth="1"/>
    <col min="8" max="8" width="14.6640625" style="79" customWidth="1"/>
    <col min="9" max="9" width="15.5546875" style="79" customWidth="1"/>
    <col min="10" max="10" width="15.44140625" style="79" customWidth="1"/>
    <col min="11" max="16384" width="9.109375" style="79"/>
  </cols>
  <sheetData>
    <row r="1" spans="1:10" ht="15.6">
      <c r="B1" s="125" t="s">
        <v>49</v>
      </c>
      <c r="C1" s="125"/>
      <c r="D1" s="106"/>
      <c r="F1" s="110" t="s">
        <v>108</v>
      </c>
    </row>
    <row r="2" spans="1:10" ht="15.6">
      <c r="B2" s="122" t="s">
        <v>96</v>
      </c>
      <c r="C2" s="123"/>
      <c r="D2" s="124"/>
      <c r="E2" s="124"/>
      <c r="F2" s="86"/>
    </row>
    <row r="3" spans="1:10" ht="15.6">
      <c r="B3" s="122" t="s">
        <v>98</v>
      </c>
      <c r="C3" s="123"/>
      <c r="D3" s="124"/>
      <c r="E3" s="124"/>
      <c r="F3" s="86"/>
    </row>
    <row r="4" spans="1:10" ht="15.6">
      <c r="B4" s="122" t="s">
        <v>99</v>
      </c>
      <c r="C4" s="123"/>
      <c r="D4" s="124"/>
      <c r="E4" s="124"/>
      <c r="F4" s="86"/>
    </row>
    <row r="5" spans="1:10" customFormat="1" ht="15.6">
      <c r="B5" s="122" t="s">
        <v>100</v>
      </c>
      <c r="C5" s="123"/>
      <c r="D5" s="124"/>
      <c r="E5" s="124"/>
      <c r="F5" s="86"/>
    </row>
    <row r="6" spans="1:10" ht="15.6">
      <c r="B6" s="122" t="s">
        <v>109</v>
      </c>
      <c r="C6" s="123"/>
      <c r="D6" s="124"/>
      <c r="E6" s="124"/>
      <c r="F6" s="86"/>
    </row>
    <row r="7" spans="1:10" ht="15.6">
      <c r="B7" s="122" t="s">
        <v>106</v>
      </c>
      <c r="C7" s="123"/>
      <c r="D7" s="124"/>
      <c r="E7" s="124"/>
      <c r="F7" s="86"/>
    </row>
    <row r="8" spans="1:10" ht="18" customHeight="1"/>
    <row r="9" spans="1:10">
      <c r="C9" s="80"/>
      <c r="D9" s="81"/>
      <c r="E9" s="82"/>
      <c r="F9" s="83"/>
      <c r="G9" s="84"/>
      <c r="H9" s="84"/>
      <c r="I9" s="84"/>
      <c r="J9" s="84"/>
    </row>
    <row r="10" spans="1:10" ht="15" customHeight="1">
      <c r="A10" s="86" t="s">
        <v>95</v>
      </c>
      <c r="B10" s="86" t="s">
        <v>44</v>
      </c>
      <c r="C10" s="85" t="s">
        <v>45</v>
      </c>
      <c r="D10" s="87" t="s">
        <v>46</v>
      </c>
      <c r="E10" s="88" t="s">
        <v>47</v>
      </c>
      <c r="F10" s="89" t="s">
        <v>52</v>
      </c>
      <c r="G10" s="90" t="s">
        <v>48</v>
      </c>
      <c r="H10" s="78"/>
      <c r="I10" s="78"/>
      <c r="J10" s="78"/>
    </row>
    <row r="11" spans="1:10" ht="15" customHeight="1">
      <c r="A11" s="86">
        <v>1</v>
      </c>
      <c r="B11" s="94" t="s">
        <v>55</v>
      </c>
      <c r="C11" s="94" t="s">
        <v>56</v>
      </c>
      <c r="D11" s="91" t="s">
        <v>82</v>
      </c>
      <c r="E11" s="92">
        <v>15</v>
      </c>
      <c r="F11" s="93" t="s">
        <v>83</v>
      </c>
      <c r="G11" s="95" t="s">
        <v>85</v>
      </c>
      <c r="H11" s="78"/>
      <c r="I11" s="78"/>
      <c r="J11" s="78"/>
    </row>
    <row r="12" spans="1:10" ht="15" customHeight="1">
      <c r="A12" s="86">
        <v>2</v>
      </c>
      <c r="B12" s="94" t="s">
        <v>50</v>
      </c>
      <c r="C12" s="94" t="s">
        <v>57</v>
      </c>
      <c r="D12" s="91" t="s">
        <v>51</v>
      </c>
      <c r="E12" s="92">
        <v>13</v>
      </c>
      <c r="F12" s="93" t="s">
        <v>83</v>
      </c>
      <c r="G12" s="95" t="s">
        <v>86</v>
      </c>
      <c r="H12" s="78"/>
      <c r="I12" s="78"/>
      <c r="J12" s="78"/>
    </row>
    <row r="13" spans="1:10" ht="15" customHeight="1">
      <c r="A13" s="86">
        <v>3</v>
      </c>
      <c r="B13" s="94" t="s">
        <v>23</v>
      </c>
      <c r="C13" s="94" t="s">
        <v>58</v>
      </c>
      <c r="D13" s="91" t="s">
        <v>51</v>
      </c>
      <c r="E13" s="92">
        <v>13</v>
      </c>
      <c r="F13" s="93" t="s">
        <v>53</v>
      </c>
      <c r="G13" s="95" t="s">
        <v>85</v>
      </c>
      <c r="H13" s="78"/>
      <c r="I13" s="78"/>
      <c r="J13" s="78"/>
    </row>
    <row r="14" spans="1:10" ht="15" customHeight="1">
      <c r="A14" s="86">
        <v>4</v>
      </c>
      <c r="B14" s="94" t="s">
        <v>59</v>
      </c>
      <c r="C14" s="94" t="s">
        <v>60</v>
      </c>
      <c r="D14" s="91" t="s">
        <v>82</v>
      </c>
      <c r="E14" s="92">
        <v>14</v>
      </c>
      <c r="F14" s="93" t="s">
        <v>53</v>
      </c>
      <c r="G14" s="95" t="s">
        <v>85</v>
      </c>
      <c r="H14" s="78"/>
      <c r="I14" s="78"/>
      <c r="J14" s="78"/>
    </row>
    <row r="15" spans="1:10" ht="15" customHeight="1">
      <c r="A15" s="86">
        <v>5</v>
      </c>
      <c r="B15" s="94" t="s">
        <v>61</v>
      </c>
      <c r="C15" s="94" t="s">
        <v>62</v>
      </c>
      <c r="D15" s="95" t="s">
        <v>51</v>
      </c>
      <c r="E15" s="95">
        <v>14</v>
      </c>
      <c r="F15" s="93" t="s">
        <v>83</v>
      </c>
      <c r="G15" s="95" t="s">
        <v>54</v>
      </c>
      <c r="H15" s="78"/>
      <c r="I15" s="78"/>
      <c r="J15" s="78"/>
    </row>
    <row r="16" spans="1:10" ht="15" customHeight="1">
      <c r="A16" s="86">
        <v>6</v>
      </c>
      <c r="B16" s="94" t="s">
        <v>63</v>
      </c>
      <c r="C16" s="94" t="s">
        <v>64</v>
      </c>
      <c r="D16" s="95" t="s">
        <v>51</v>
      </c>
      <c r="E16" s="95">
        <v>14</v>
      </c>
      <c r="F16" s="95" t="s">
        <v>84</v>
      </c>
      <c r="G16" s="95" t="s">
        <v>85</v>
      </c>
      <c r="H16" s="78"/>
      <c r="I16" s="78"/>
      <c r="J16" s="78"/>
    </row>
    <row r="17" spans="1:10" ht="15" customHeight="1">
      <c r="A17" s="86">
        <v>7</v>
      </c>
      <c r="B17" s="94" t="s">
        <v>65</v>
      </c>
      <c r="C17" s="94" t="s">
        <v>66</v>
      </c>
      <c r="D17" s="95" t="s">
        <v>82</v>
      </c>
      <c r="E17" s="95">
        <v>15</v>
      </c>
      <c r="F17" s="93" t="s">
        <v>83</v>
      </c>
      <c r="G17" s="95" t="s">
        <v>86</v>
      </c>
      <c r="H17" s="78"/>
      <c r="I17" s="78"/>
      <c r="J17" s="78"/>
    </row>
    <row r="18" spans="1:10" ht="15" customHeight="1">
      <c r="A18" s="86">
        <v>8</v>
      </c>
      <c r="B18" s="94" t="s">
        <v>67</v>
      </c>
      <c r="C18" s="94" t="s">
        <v>68</v>
      </c>
      <c r="D18" s="95" t="s">
        <v>51</v>
      </c>
      <c r="E18" s="95">
        <v>15</v>
      </c>
      <c r="F18" s="93" t="s">
        <v>53</v>
      </c>
      <c r="G18" s="95" t="s">
        <v>85</v>
      </c>
      <c r="H18" s="78"/>
      <c r="I18" s="78"/>
      <c r="J18" s="78"/>
    </row>
    <row r="19" spans="1:10" ht="15" customHeight="1">
      <c r="A19" s="86">
        <v>9</v>
      </c>
      <c r="B19" s="94" t="s">
        <v>69</v>
      </c>
      <c r="C19" s="94" t="s">
        <v>70</v>
      </c>
      <c r="D19" s="96" t="s">
        <v>82</v>
      </c>
      <c r="E19" s="96">
        <v>15</v>
      </c>
      <c r="F19" s="93" t="s">
        <v>53</v>
      </c>
      <c r="G19" s="95" t="s">
        <v>86</v>
      </c>
      <c r="H19" s="78"/>
      <c r="I19" s="78"/>
      <c r="J19" s="78"/>
    </row>
    <row r="20" spans="1:10" ht="15" customHeight="1">
      <c r="A20" s="86">
        <v>10</v>
      </c>
      <c r="B20" s="94" t="s">
        <v>71</v>
      </c>
      <c r="C20" s="94" t="s">
        <v>72</v>
      </c>
      <c r="D20" s="96" t="s">
        <v>82</v>
      </c>
      <c r="E20" s="96">
        <v>13</v>
      </c>
      <c r="F20" s="95" t="s">
        <v>84</v>
      </c>
      <c r="G20" s="95" t="s">
        <v>54</v>
      </c>
      <c r="H20" s="78"/>
      <c r="I20" s="78"/>
    </row>
    <row r="21" spans="1:10" ht="15" customHeight="1">
      <c r="A21" s="86">
        <v>11</v>
      </c>
      <c r="B21" s="94" t="s">
        <v>73</v>
      </c>
      <c r="C21" s="94" t="s">
        <v>74</v>
      </c>
      <c r="D21" s="96" t="s">
        <v>51</v>
      </c>
      <c r="E21" s="96">
        <v>13</v>
      </c>
      <c r="F21" s="95" t="s">
        <v>84</v>
      </c>
      <c r="G21" s="95" t="s">
        <v>86</v>
      </c>
    </row>
    <row r="22" spans="1:10" ht="15" customHeight="1">
      <c r="A22" s="86">
        <v>12</v>
      </c>
      <c r="B22" s="94" t="s">
        <v>75</v>
      </c>
      <c r="C22" s="94" t="s">
        <v>76</v>
      </c>
      <c r="D22" s="96" t="s">
        <v>51</v>
      </c>
      <c r="E22" s="96">
        <v>13</v>
      </c>
      <c r="F22" s="95" t="s">
        <v>84</v>
      </c>
      <c r="G22" s="95" t="s">
        <v>86</v>
      </c>
    </row>
    <row r="23" spans="1:10" ht="15" customHeight="1">
      <c r="A23" s="86">
        <v>13</v>
      </c>
      <c r="B23" s="94" t="s">
        <v>77</v>
      </c>
      <c r="C23" s="94" t="s">
        <v>78</v>
      </c>
      <c r="D23" s="96" t="s">
        <v>51</v>
      </c>
      <c r="E23" s="96">
        <v>13</v>
      </c>
      <c r="F23" s="93" t="s">
        <v>53</v>
      </c>
      <c r="G23" s="95" t="s">
        <v>54</v>
      </c>
    </row>
    <row r="24" spans="1:10" ht="15" customHeight="1">
      <c r="A24" s="86">
        <v>14</v>
      </c>
      <c r="B24" s="94" t="s">
        <v>79</v>
      </c>
      <c r="C24" s="94" t="s">
        <v>80</v>
      </c>
      <c r="D24" s="96" t="s">
        <v>82</v>
      </c>
      <c r="E24" s="96">
        <v>14</v>
      </c>
      <c r="F24" s="93" t="s">
        <v>53</v>
      </c>
      <c r="G24" s="95" t="s">
        <v>86</v>
      </c>
      <c r="H24" s="78"/>
    </row>
    <row r="25" spans="1:10" ht="15" customHeight="1">
      <c r="A25" s="86">
        <v>15</v>
      </c>
      <c r="B25" s="94" t="s">
        <v>19</v>
      </c>
      <c r="C25" s="94" t="s">
        <v>81</v>
      </c>
      <c r="D25" s="96" t="s">
        <v>82</v>
      </c>
      <c r="E25" s="96">
        <v>15</v>
      </c>
      <c r="F25" s="95" t="s">
        <v>84</v>
      </c>
      <c r="G25" s="95" t="s">
        <v>54</v>
      </c>
      <c r="H25" s="78"/>
    </row>
    <row r="26" spans="1:10" ht="15" customHeight="1">
      <c r="A26" s="86">
        <v>16</v>
      </c>
      <c r="B26" s="94" t="s">
        <v>55</v>
      </c>
      <c r="C26" s="94" t="s">
        <v>87</v>
      </c>
      <c r="D26" s="91" t="s">
        <v>82</v>
      </c>
      <c r="E26" s="92">
        <v>13</v>
      </c>
      <c r="F26" s="93" t="s">
        <v>83</v>
      </c>
      <c r="G26" s="95" t="s">
        <v>86</v>
      </c>
      <c r="H26" s="78"/>
    </row>
    <row r="27" spans="1:10" ht="15" customHeight="1">
      <c r="A27" s="86">
        <v>17</v>
      </c>
      <c r="B27" s="94" t="s">
        <v>50</v>
      </c>
      <c r="C27" s="94" t="s">
        <v>58</v>
      </c>
      <c r="D27" s="91" t="s">
        <v>51</v>
      </c>
      <c r="E27" s="92">
        <v>13</v>
      </c>
      <c r="F27" s="93" t="s">
        <v>53</v>
      </c>
      <c r="G27" s="95" t="s">
        <v>85</v>
      </c>
    </row>
    <row r="28" spans="1:10" ht="15" customHeight="1">
      <c r="A28" s="86">
        <v>18</v>
      </c>
      <c r="B28" s="94" t="s">
        <v>23</v>
      </c>
      <c r="C28" s="94" t="s">
        <v>88</v>
      </c>
      <c r="D28" s="91" t="s">
        <v>51</v>
      </c>
      <c r="E28" s="92">
        <v>14</v>
      </c>
      <c r="F28" s="93" t="s">
        <v>53</v>
      </c>
      <c r="G28" s="95" t="s">
        <v>85</v>
      </c>
    </row>
    <row r="29" spans="1:10" ht="15" customHeight="1">
      <c r="A29" s="86">
        <v>19</v>
      </c>
      <c r="B29" s="94" t="s">
        <v>59</v>
      </c>
      <c r="C29" s="94" t="s">
        <v>89</v>
      </c>
      <c r="D29" s="91" t="s">
        <v>82</v>
      </c>
      <c r="E29" s="95">
        <v>14</v>
      </c>
      <c r="F29" s="93" t="s">
        <v>83</v>
      </c>
      <c r="G29" s="95" t="s">
        <v>54</v>
      </c>
      <c r="H29" s="78"/>
    </row>
    <row r="30" spans="1:10" ht="15" customHeight="1">
      <c r="A30" s="86">
        <v>20</v>
      </c>
      <c r="B30" s="94" t="s">
        <v>61</v>
      </c>
      <c r="C30" s="94" t="s">
        <v>64</v>
      </c>
      <c r="D30" s="95" t="s">
        <v>51</v>
      </c>
      <c r="E30" s="95">
        <v>14</v>
      </c>
      <c r="F30" s="95" t="s">
        <v>84</v>
      </c>
      <c r="G30" s="95" t="s">
        <v>85</v>
      </c>
    </row>
    <row r="31" spans="1:10" ht="15" customHeight="1">
      <c r="A31" s="86">
        <v>21</v>
      </c>
      <c r="B31" s="94" t="s">
        <v>63</v>
      </c>
      <c r="C31" s="94" t="s">
        <v>90</v>
      </c>
      <c r="D31" s="95" t="s">
        <v>51</v>
      </c>
      <c r="E31" s="95">
        <v>15</v>
      </c>
      <c r="F31" s="93" t="s">
        <v>83</v>
      </c>
      <c r="G31" s="95" t="s">
        <v>86</v>
      </c>
    </row>
    <row r="32" spans="1:10" ht="15" customHeight="1">
      <c r="A32" s="86">
        <v>22</v>
      </c>
      <c r="B32" s="94" t="s">
        <v>65</v>
      </c>
      <c r="C32" s="94" t="s">
        <v>91</v>
      </c>
      <c r="D32" s="95" t="s">
        <v>82</v>
      </c>
      <c r="E32" s="95">
        <v>15</v>
      </c>
      <c r="F32" s="93" t="s">
        <v>53</v>
      </c>
      <c r="G32" s="95" t="s">
        <v>85</v>
      </c>
      <c r="H32" s="78"/>
    </row>
    <row r="33" spans="1:8" ht="15" customHeight="1">
      <c r="A33" s="86">
        <v>23</v>
      </c>
      <c r="B33" s="94" t="s">
        <v>67</v>
      </c>
      <c r="C33" s="94" t="s">
        <v>92</v>
      </c>
      <c r="D33" s="95" t="s">
        <v>51</v>
      </c>
      <c r="E33" s="96">
        <v>15</v>
      </c>
      <c r="F33" s="93" t="s">
        <v>53</v>
      </c>
      <c r="G33" s="95" t="s">
        <v>86</v>
      </c>
    </row>
    <row r="34" spans="1:8" ht="15" customHeight="1">
      <c r="A34" s="86">
        <v>24</v>
      </c>
      <c r="B34" s="94" t="s">
        <v>69</v>
      </c>
      <c r="C34" s="94" t="s">
        <v>72</v>
      </c>
      <c r="D34" s="96" t="s">
        <v>82</v>
      </c>
      <c r="E34" s="96">
        <v>13</v>
      </c>
      <c r="F34" s="95" t="s">
        <v>84</v>
      </c>
      <c r="G34" s="95" t="s">
        <v>54</v>
      </c>
      <c r="H34" s="78"/>
    </row>
    <row r="35" spans="1:8" ht="15" customHeight="1">
      <c r="A35" s="86">
        <v>25</v>
      </c>
      <c r="B35" s="94" t="s">
        <v>71</v>
      </c>
      <c r="C35" s="94" t="s">
        <v>93</v>
      </c>
      <c r="D35" s="96" t="s">
        <v>82</v>
      </c>
      <c r="E35" s="96">
        <v>13</v>
      </c>
      <c r="F35" s="95" t="s">
        <v>84</v>
      </c>
      <c r="G35" s="95" t="s">
        <v>86</v>
      </c>
      <c r="H35" s="78"/>
    </row>
    <row r="36" spans="1:8" ht="15" customHeight="1">
      <c r="A36" s="86">
        <v>26</v>
      </c>
      <c r="B36" s="94" t="s">
        <v>73</v>
      </c>
      <c r="C36" s="94" t="s">
        <v>76</v>
      </c>
      <c r="D36" s="96" t="s">
        <v>51</v>
      </c>
      <c r="E36" s="96">
        <v>13</v>
      </c>
      <c r="F36" s="95" t="s">
        <v>84</v>
      </c>
      <c r="G36" s="95" t="s">
        <v>86</v>
      </c>
    </row>
    <row r="37" spans="1:8" ht="15" customHeight="1">
      <c r="A37" s="86">
        <v>27</v>
      </c>
      <c r="B37" s="94" t="s">
        <v>75</v>
      </c>
      <c r="C37" s="94" t="s">
        <v>78</v>
      </c>
      <c r="D37" s="96" t="s">
        <v>51</v>
      </c>
      <c r="E37" s="96">
        <v>13</v>
      </c>
      <c r="F37" s="93" t="s">
        <v>53</v>
      </c>
      <c r="G37" s="95" t="s">
        <v>54</v>
      </c>
    </row>
    <row r="38" spans="1:8" ht="15" customHeight="1">
      <c r="A38" s="86">
        <v>28</v>
      </c>
      <c r="B38" s="94" t="s">
        <v>77</v>
      </c>
      <c r="C38" s="94" t="s">
        <v>94</v>
      </c>
      <c r="D38" s="96" t="s">
        <v>51</v>
      </c>
      <c r="E38" s="92">
        <v>15</v>
      </c>
      <c r="F38" s="93" t="s">
        <v>83</v>
      </c>
      <c r="G38" s="95" t="s">
        <v>85</v>
      </c>
    </row>
    <row r="39" spans="1:8" ht="15" customHeight="1">
      <c r="A39" s="86">
        <v>29</v>
      </c>
      <c r="B39" s="94" t="s">
        <v>79</v>
      </c>
      <c r="C39" s="94" t="s">
        <v>81</v>
      </c>
      <c r="D39" s="96" t="s">
        <v>82</v>
      </c>
      <c r="E39" s="92">
        <v>13</v>
      </c>
      <c r="F39" s="93" t="s">
        <v>83</v>
      </c>
      <c r="G39" s="95" t="s">
        <v>86</v>
      </c>
      <c r="H39" s="78"/>
    </row>
    <row r="40" spans="1:8" ht="15" customHeight="1">
      <c r="A40" s="86">
        <v>30</v>
      </c>
      <c r="B40" s="94" t="s">
        <v>19</v>
      </c>
      <c r="C40" s="94" t="s">
        <v>56</v>
      </c>
      <c r="D40" s="96" t="s">
        <v>82</v>
      </c>
      <c r="E40" s="92">
        <v>13</v>
      </c>
      <c r="F40" s="93" t="s">
        <v>53</v>
      </c>
      <c r="G40" s="95" t="s">
        <v>85</v>
      </c>
      <c r="H40" s="78"/>
    </row>
    <row r="41" spans="1:8" ht="15" customHeight="1">
      <c r="A41" s="86">
        <v>31</v>
      </c>
      <c r="B41" s="94" t="s">
        <v>55</v>
      </c>
      <c r="C41" s="94" t="s">
        <v>56</v>
      </c>
      <c r="D41" s="91" t="s">
        <v>82</v>
      </c>
      <c r="E41" s="92">
        <v>15</v>
      </c>
      <c r="F41" s="93" t="s">
        <v>83</v>
      </c>
      <c r="G41" s="95" t="s">
        <v>85</v>
      </c>
      <c r="H41" s="78"/>
    </row>
    <row r="42" spans="1:8" ht="15" customHeight="1">
      <c r="A42" s="86">
        <v>32</v>
      </c>
      <c r="B42" s="94" t="s">
        <v>50</v>
      </c>
      <c r="C42" s="94" t="s">
        <v>57</v>
      </c>
      <c r="D42" s="91" t="s">
        <v>51</v>
      </c>
      <c r="E42" s="92">
        <v>13</v>
      </c>
      <c r="F42" s="93" t="s">
        <v>83</v>
      </c>
      <c r="G42" s="95" t="s">
        <v>86</v>
      </c>
    </row>
    <row r="43" spans="1:8" ht="15" customHeight="1">
      <c r="A43" s="86">
        <v>33</v>
      </c>
      <c r="B43" s="94" t="s">
        <v>23</v>
      </c>
      <c r="C43" s="94" t="s">
        <v>58</v>
      </c>
      <c r="D43" s="91" t="s">
        <v>51</v>
      </c>
      <c r="E43" s="92">
        <v>13</v>
      </c>
      <c r="F43" s="93" t="s">
        <v>53</v>
      </c>
      <c r="G43" s="95" t="s">
        <v>85</v>
      </c>
    </row>
    <row r="44" spans="1:8" ht="15" customHeight="1">
      <c r="A44" s="86">
        <v>34</v>
      </c>
      <c r="B44" s="94" t="s">
        <v>59</v>
      </c>
      <c r="C44" s="94" t="s">
        <v>60</v>
      </c>
      <c r="D44" s="91" t="s">
        <v>82</v>
      </c>
      <c r="E44" s="92">
        <v>15</v>
      </c>
      <c r="F44" s="93" t="s">
        <v>83</v>
      </c>
      <c r="G44" s="95" t="s">
        <v>85</v>
      </c>
      <c r="H44" s="78"/>
    </row>
    <row r="45" spans="1:8" ht="15" customHeight="1">
      <c r="A45" s="86">
        <v>35</v>
      </c>
      <c r="B45" s="94" t="s">
        <v>61</v>
      </c>
      <c r="C45" s="94" t="s">
        <v>62</v>
      </c>
      <c r="D45" s="95" t="s">
        <v>51</v>
      </c>
      <c r="E45" s="92">
        <v>13</v>
      </c>
      <c r="F45" s="93" t="s">
        <v>83</v>
      </c>
      <c r="G45" s="95" t="s">
        <v>86</v>
      </c>
    </row>
    <row r="46" spans="1:8" ht="15" customHeight="1">
      <c r="A46" s="86">
        <v>36</v>
      </c>
      <c r="B46" s="94" t="s">
        <v>63</v>
      </c>
      <c r="C46" s="94" t="s">
        <v>64</v>
      </c>
      <c r="D46" s="95" t="s">
        <v>51</v>
      </c>
      <c r="E46" s="92">
        <v>13</v>
      </c>
      <c r="F46" s="93" t="s">
        <v>53</v>
      </c>
      <c r="G46" s="95" t="s">
        <v>85</v>
      </c>
    </row>
    <row r="47" spans="1:8" ht="15" customHeight="1">
      <c r="A47" s="86">
        <v>37</v>
      </c>
      <c r="B47" s="94" t="s">
        <v>65</v>
      </c>
      <c r="C47" s="94" t="s">
        <v>66</v>
      </c>
      <c r="D47" s="95" t="s">
        <v>82</v>
      </c>
      <c r="E47" s="96">
        <v>14</v>
      </c>
      <c r="F47" s="93" t="s">
        <v>53</v>
      </c>
      <c r="G47" s="95" t="s">
        <v>86</v>
      </c>
      <c r="H47" s="78"/>
    </row>
    <row r="48" spans="1:8" ht="15" customHeight="1">
      <c r="A48" s="86">
        <v>38</v>
      </c>
      <c r="B48" s="94" t="s">
        <v>67</v>
      </c>
      <c r="C48" s="94" t="s">
        <v>68</v>
      </c>
      <c r="D48" s="95" t="s">
        <v>51</v>
      </c>
      <c r="E48" s="96">
        <v>15</v>
      </c>
      <c r="F48" s="93" t="s">
        <v>53</v>
      </c>
      <c r="G48" s="95" t="s">
        <v>86</v>
      </c>
    </row>
    <row r="49" spans="1:8" ht="15" customHeight="1">
      <c r="A49" s="86">
        <v>39</v>
      </c>
      <c r="B49" s="94" t="s">
        <v>69</v>
      </c>
      <c r="C49" s="94" t="s">
        <v>70</v>
      </c>
      <c r="D49" s="96" t="s">
        <v>82</v>
      </c>
      <c r="E49" s="96">
        <v>13</v>
      </c>
      <c r="F49" s="95" t="s">
        <v>84</v>
      </c>
      <c r="G49" s="95" t="s">
        <v>54</v>
      </c>
      <c r="H49" s="78"/>
    </row>
    <row r="50" spans="1:8" ht="15" customHeight="1">
      <c r="A50" s="86">
        <v>40</v>
      </c>
      <c r="B50" s="94" t="s">
        <v>71</v>
      </c>
      <c r="C50" s="94" t="s">
        <v>72</v>
      </c>
      <c r="D50" s="96" t="s">
        <v>82</v>
      </c>
      <c r="E50" s="96">
        <v>13</v>
      </c>
      <c r="F50" s="95" t="s">
        <v>84</v>
      </c>
      <c r="G50" s="95" t="s">
        <v>86</v>
      </c>
      <c r="H50" s="78"/>
    </row>
    <row r="51" spans="1:8" ht="15" customHeight="1">
      <c r="A51" s="86">
        <v>41</v>
      </c>
      <c r="B51" s="94" t="s">
        <v>73</v>
      </c>
      <c r="C51" s="94" t="s">
        <v>74</v>
      </c>
      <c r="D51" s="96" t="s">
        <v>51</v>
      </c>
      <c r="E51" s="96">
        <v>13</v>
      </c>
      <c r="F51" s="95" t="s">
        <v>84</v>
      </c>
      <c r="G51" s="95" t="s">
        <v>86</v>
      </c>
    </row>
    <row r="52" spans="1:8" ht="15" customHeight="1">
      <c r="A52" s="86">
        <v>42</v>
      </c>
      <c r="B52" s="94" t="s">
        <v>75</v>
      </c>
      <c r="C52" s="94" t="s">
        <v>76</v>
      </c>
      <c r="D52" s="96" t="s">
        <v>51</v>
      </c>
      <c r="E52" s="96">
        <v>13</v>
      </c>
      <c r="F52" s="93" t="s">
        <v>53</v>
      </c>
      <c r="G52" s="95" t="s">
        <v>54</v>
      </c>
    </row>
    <row r="53" spans="1:8" ht="15" customHeight="1">
      <c r="A53" s="86">
        <v>43</v>
      </c>
      <c r="B53" s="94" t="s">
        <v>77</v>
      </c>
      <c r="C53" s="94" t="s">
        <v>78</v>
      </c>
      <c r="D53" s="96" t="s">
        <v>51</v>
      </c>
      <c r="E53" s="96">
        <v>14</v>
      </c>
      <c r="F53" s="93" t="s">
        <v>53</v>
      </c>
      <c r="G53" s="95" t="s">
        <v>86</v>
      </c>
    </row>
    <row r="54" spans="1:8" ht="15" customHeight="1">
      <c r="A54" s="86">
        <v>44</v>
      </c>
      <c r="B54" s="94" t="s">
        <v>79</v>
      </c>
      <c r="C54" s="94" t="s">
        <v>80</v>
      </c>
      <c r="D54" s="96" t="s">
        <v>82</v>
      </c>
      <c r="E54" s="96">
        <v>15</v>
      </c>
      <c r="F54" s="95" t="s">
        <v>84</v>
      </c>
      <c r="G54" s="95" t="s">
        <v>54</v>
      </c>
      <c r="H54" s="78"/>
    </row>
    <row r="55" spans="1:8" ht="15" customHeight="1">
      <c r="A55" s="86">
        <v>45</v>
      </c>
      <c r="B55" s="94" t="s">
        <v>19</v>
      </c>
      <c r="C55" s="94" t="s">
        <v>81</v>
      </c>
      <c r="D55" s="96" t="s">
        <v>82</v>
      </c>
      <c r="E55" s="92">
        <v>13</v>
      </c>
      <c r="F55" s="93" t="s">
        <v>83</v>
      </c>
      <c r="G55" s="95" t="s">
        <v>86</v>
      </c>
      <c r="H55" s="78"/>
    </row>
    <row r="56" spans="1:8" ht="15" customHeight="1">
      <c r="A56" s="86">
        <v>46</v>
      </c>
      <c r="B56" s="94" t="s">
        <v>55</v>
      </c>
      <c r="C56" s="94" t="s">
        <v>87</v>
      </c>
      <c r="D56" s="91" t="s">
        <v>82</v>
      </c>
      <c r="E56" s="92">
        <v>14</v>
      </c>
      <c r="F56" s="93" t="s">
        <v>53</v>
      </c>
      <c r="G56" s="95" t="s">
        <v>85</v>
      </c>
      <c r="H56" s="78"/>
    </row>
    <row r="57" spans="1:8" ht="15" customHeight="1">
      <c r="A57" s="86">
        <v>47</v>
      </c>
      <c r="B57" s="94" t="s">
        <v>50</v>
      </c>
      <c r="C57" s="94" t="s">
        <v>58</v>
      </c>
      <c r="D57" s="91" t="s">
        <v>51</v>
      </c>
      <c r="E57" s="95">
        <v>14</v>
      </c>
      <c r="F57" s="93" t="s">
        <v>83</v>
      </c>
      <c r="G57" s="95" t="s">
        <v>54</v>
      </c>
    </row>
    <row r="58" spans="1:8" ht="15" customHeight="1">
      <c r="A58" s="86">
        <v>48</v>
      </c>
      <c r="B58" s="94" t="s">
        <v>23</v>
      </c>
      <c r="C58" s="94" t="s">
        <v>88</v>
      </c>
      <c r="D58" s="91" t="s">
        <v>51</v>
      </c>
      <c r="E58" s="92">
        <v>14</v>
      </c>
      <c r="F58" s="93" t="s">
        <v>53</v>
      </c>
      <c r="G58" s="95" t="s">
        <v>85</v>
      </c>
    </row>
    <row r="59" spans="1:8" ht="15" customHeight="1">
      <c r="A59" s="86">
        <v>49</v>
      </c>
      <c r="B59" s="94" t="s">
        <v>59</v>
      </c>
      <c r="C59" s="94" t="s">
        <v>89</v>
      </c>
      <c r="D59" s="91" t="s">
        <v>82</v>
      </c>
      <c r="E59" s="95">
        <v>14</v>
      </c>
      <c r="F59" s="93" t="s">
        <v>83</v>
      </c>
      <c r="G59" s="95" t="s">
        <v>54</v>
      </c>
      <c r="H59" s="78"/>
    </row>
    <row r="60" spans="1:8" ht="15" customHeight="1">
      <c r="A60" s="86">
        <v>50</v>
      </c>
      <c r="B60" s="94" t="s">
        <v>61</v>
      </c>
      <c r="C60" s="94" t="s">
        <v>64</v>
      </c>
      <c r="D60" s="95" t="s">
        <v>51</v>
      </c>
      <c r="E60" s="92">
        <v>15</v>
      </c>
      <c r="F60" s="93" t="s">
        <v>83</v>
      </c>
      <c r="G60" s="95" t="s">
        <v>85</v>
      </c>
    </row>
    <row r="61" spans="1:8" ht="15" customHeight="1">
      <c r="A61" s="86">
        <v>51</v>
      </c>
      <c r="B61" s="94" t="s">
        <v>63</v>
      </c>
      <c r="C61" s="94" t="s">
        <v>90</v>
      </c>
      <c r="D61" s="95" t="s">
        <v>51</v>
      </c>
      <c r="E61" s="92">
        <v>13</v>
      </c>
      <c r="F61" s="93" t="s">
        <v>83</v>
      </c>
      <c r="G61" s="95" t="s">
        <v>86</v>
      </c>
    </row>
    <row r="62" spans="1:8" ht="15" customHeight="1">
      <c r="A62" s="86">
        <v>52</v>
      </c>
      <c r="B62" s="94" t="s">
        <v>65</v>
      </c>
      <c r="C62" s="94" t="s">
        <v>91</v>
      </c>
      <c r="D62" s="95" t="s">
        <v>82</v>
      </c>
      <c r="E62" s="92">
        <v>13</v>
      </c>
      <c r="F62" s="93" t="s">
        <v>53</v>
      </c>
      <c r="G62" s="95" t="s">
        <v>85</v>
      </c>
      <c r="H62" s="78"/>
    </row>
    <row r="63" spans="1:8" ht="15" customHeight="1">
      <c r="A63" s="86">
        <v>53</v>
      </c>
      <c r="B63" s="94" t="s">
        <v>67</v>
      </c>
      <c r="C63" s="94" t="s">
        <v>92</v>
      </c>
      <c r="D63" s="95" t="s">
        <v>51</v>
      </c>
      <c r="E63" s="92">
        <v>14</v>
      </c>
      <c r="F63" s="93" t="s">
        <v>53</v>
      </c>
      <c r="G63" s="95" t="s">
        <v>85</v>
      </c>
    </row>
    <row r="64" spans="1:8" ht="15" customHeight="1">
      <c r="A64" s="86">
        <v>54</v>
      </c>
      <c r="B64" s="94" t="s">
        <v>69</v>
      </c>
      <c r="C64" s="94" t="s">
        <v>72</v>
      </c>
      <c r="D64" s="96" t="s">
        <v>82</v>
      </c>
      <c r="E64" s="95">
        <v>14</v>
      </c>
      <c r="F64" s="93" t="s">
        <v>83</v>
      </c>
      <c r="G64" s="95" t="s">
        <v>54</v>
      </c>
      <c r="H64" s="78"/>
    </row>
    <row r="65" spans="1:8" ht="15" customHeight="1">
      <c r="A65" s="86">
        <v>55</v>
      </c>
      <c r="B65" s="94" t="s">
        <v>71</v>
      </c>
      <c r="C65" s="94" t="s">
        <v>93</v>
      </c>
      <c r="D65" s="96" t="s">
        <v>82</v>
      </c>
      <c r="E65" s="96">
        <v>14</v>
      </c>
      <c r="F65" s="93" t="s">
        <v>53</v>
      </c>
      <c r="G65" s="95" t="s">
        <v>86</v>
      </c>
      <c r="H65" s="78"/>
    </row>
    <row r="66" spans="1:8" ht="15" customHeight="1">
      <c r="A66" s="86">
        <v>56</v>
      </c>
      <c r="B66" s="94" t="s">
        <v>73</v>
      </c>
      <c r="C66" s="94" t="s">
        <v>76</v>
      </c>
      <c r="D66" s="96" t="s">
        <v>51</v>
      </c>
      <c r="E66" s="92">
        <v>15</v>
      </c>
      <c r="F66" s="93" t="s">
        <v>83</v>
      </c>
      <c r="G66" s="95" t="s">
        <v>85</v>
      </c>
    </row>
    <row r="67" spans="1:8" ht="15" customHeight="1">
      <c r="A67" s="86">
        <v>57</v>
      </c>
      <c r="B67" s="94" t="s">
        <v>75</v>
      </c>
      <c r="C67" s="94" t="s">
        <v>78</v>
      </c>
      <c r="D67" s="96" t="s">
        <v>51</v>
      </c>
      <c r="E67" s="92">
        <v>13</v>
      </c>
      <c r="F67" s="93" t="s">
        <v>83</v>
      </c>
      <c r="G67" s="95" t="s">
        <v>86</v>
      </c>
    </row>
    <row r="68" spans="1:8" ht="15" customHeight="1">
      <c r="A68" s="86">
        <v>58</v>
      </c>
      <c r="B68" s="94" t="s">
        <v>77</v>
      </c>
      <c r="C68" s="94" t="s">
        <v>94</v>
      </c>
      <c r="D68" s="96" t="s">
        <v>51</v>
      </c>
      <c r="E68" s="92">
        <v>13</v>
      </c>
      <c r="F68" s="93" t="s">
        <v>53</v>
      </c>
      <c r="G68" s="95" t="s">
        <v>85</v>
      </c>
    </row>
    <row r="69" spans="1:8" ht="15" customHeight="1">
      <c r="A69" s="86">
        <v>59</v>
      </c>
      <c r="B69" s="94" t="s">
        <v>79</v>
      </c>
      <c r="C69" s="94" t="s">
        <v>81</v>
      </c>
      <c r="D69" s="96" t="s">
        <v>82</v>
      </c>
      <c r="E69" s="92">
        <v>14</v>
      </c>
      <c r="F69" s="93" t="s">
        <v>53</v>
      </c>
      <c r="G69" s="95" t="s">
        <v>85</v>
      </c>
      <c r="H69" s="78"/>
    </row>
    <row r="70" spans="1:8" ht="15" customHeight="1">
      <c r="A70" s="86">
        <v>60</v>
      </c>
      <c r="B70" s="94" t="s">
        <v>19</v>
      </c>
      <c r="C70" s="94" t="s">
        <v>56</v>
      </c>
      <c r="D70" s="96" t="s">
        <v>82</v>
      </c>
      <c r="E70" s="95">
        <v>14</v>
      </c>
      <c r="F70" s="93" t="s">
        <v>83</v>
      </c>
      <c r="G70" s="95" t="s">
        <v>54</v>
      </c>
      <c r="H70" s="78"/>
    </row>
    <row r="71" spans="1:8" ht="15" customHeight="1">
      <c r="A71" s="86">
        <v>61</v>
      </c>
      <c r="B71" s="94" t="s">
        <v>55</v>
      </c>
      <c r="C71" s="94" t="s">
        <v>56</v>
      </c>
      <c r="D71" s="91" t="s">
        <v>82</v>
      </c>
      <c r="E71" s="96">
        <v>15</v>
      </c>
      <c r="F71" s="93" t="s">
        <v>53</v>
      </c>
      <c r="G71" s="95" t="s">
        <v>86</v>
      </c>
      <c r="H71" s="78"/>
    </row>
    <row r="72" spans="1:8" ht="15" customHeight="1">
      <c r="A72" s="86">
        <v>62</v>
      </c>
      <c r="B72" s="94" t="s">
        <v>50</v>
      </c>
      <c r="C72" s="94" t="s">
        <v>57</v>
      </c>
      <c r="D72" s="91" t="s">
        <v>51</v>
      </c>
      <c r="E72" s="96">
        <v>13</v>
      </c>
      <c r="F72" s="95" t="s">
        <v>84</v>
      </c>
      <c r="G72" s="95" t="s">
        <v>54</v>
      </c>
    </row>
    <row r="73" spans="1:8" ht="15" customHeight="1">
      <c r="A73" s="86">
        <v>63</v>
      </c>
      <c r="B73" s="94" t="s">
        <v>23</v>
      </c>
      <c r="C73" s="94" t="s">
        <v>58</v>
      </c>
      <c r="D73" s="91" t="s">
        <v>51</v>
      </c>
      <c r="E73" s="96">
        <v>13</v>
      </c>
      <c r="F73" s="95" t="s">
        <v>84</v>
      </c>
      <c r="G73" s="95" t="s">
        <v>86</v>
      </c>
    </row>
    <row r="74" spans="1:8" ht="15" customHeight="1">
      <c r="A74" s="86">
        <v>64</v>
      </c>
      <c r="B74" s="94" t="s">
        <v>59</v>
      </c>
      <c r="C74" s="94" t="s">
        <v>60</v>
      </c>
      <c r="D74" s="91" t="s">
        <v>82</v>
      </c>
      <c r="E74" s="96">
        <v>13</v>
      </c>
      <c r="F74" s="95" t="s">
        <v>84</v>
      </c>
      <c r="G74" s="95" t="s">
        <v>86</v>
      </c>
      <c r="H74" s="78"/>
    </row>
    <row r="75" spans="1:8" ht="15" customHeight="1">
      <c r="A75" s="86">
        <v>65</v>
      </c>
      <c r="B75" s="94" t="s">
        <v>61</v>
      </c>
      <c r="C75" s="94" t="s">
        <v>62</v>
      </c>
      <c r="D75" s="95" t="s">
        <v>51</v>
      </c>
      <c r="E75" s="96">
        <v>13</v>
      </c>
      <c r="F75" s="93" t="s">
        <v>53</v>
      </c>
      <c r="G75" s="95" t="s">
        <v>54</v>
      </c>
    </row>
    <row r="76" spans="1:8" ht="15" customHeight="1">
      <c r="A76" s="86">
        <v>66</v>
      </c>
      <c r="B76" s="94" t="s">
        <v>63</v>
      </c>
      <c r="C76" s="94" t="s">
        <v>64</v>
      </c>
      <c r="D76" s="95" t="s">
        <v>51</v>
      </c>
      <c r="E76" s="96">
        <v>14</v>
      </c>
      <c r="F76" s="93" t="s">
        <v>53</v>
      </c>
      <c r="G76" s="95" t="s">
        <v>86</v>
      </c>
    </row>
    <row r="77" spans="1:8" ht="15" customHeight="1">
      <c r="A77" s="86">
        <v>67</v>
      </c>
      <c r="B77" s="94" t="s">
        <v>65</v>
      </c>
      <c r="C77" s="94" t="s">
        <v>66</v>
      </c>
      <c r="D77" s="95" t="s">
        <v>82</v>
      </c>
      <c r="E77" s="96">
        <v>15</v>
      </c>
      <c r="F77" s="95" t="s">
        <v>84</v>
      </c>
      <c r="G77" s="95" t="s">
        <v>54</v>
      </c>
      <c r="H77" s="78"/>
    </row>
    <row r="78" spans="1:8" ht="15" customHeight="1">
      <c r="A78" s="86">
        <v>68</v>
      </c>
      <c r="B78" s="94" t="s">
        <v>67</v>
      </c>
      <c r="C78" s="94" t="s">
        <v>68</v>
      </c>
      <c r="D78" s="95" t="s">
        <v>51</v>
      </c>
      <c r="E78" s="92">
        <v>13</v>
      </c>
      <c r="F78" s="93" t="s">
        <v>83</v>
      </c>
      <c r="G78" s="95" t="s">
        <v>86</v>
      </c>
    </row>
    <row r="79" spans="1:8" ht="15" customHeight="1">
      <c r="A79" s="86">
        <v>69</v>
      </c>
      <c r="B79" s="94" t="s">
        <v>69</v>
      </c>
      <c r="C79" s="94" t="s">
        <v>70</v>
      </c>
      <c r="D79" s="96" t="s">
        <v>82</v>
      </c>
      <c r="E79" s="92">
        <v>14</v>
      </c>
      <c r="F79" s="93" t="s">
        <v>53</v>
      </c>
      <c r="G79" s="95" t="s">
        <v>85</v>
      </c>
      <c r="H79" s="78"/>
    </row>
    <row r="80" spans="1:8" ht="15" customHeight="1">
      <c r="A80" s="86">
        <v>70</v>
      </c>
      <c r="B80" s="94" t="s">
        <v>71</v>
      </c>
      <c r="C80" s="94" t="s">
        <v>72</v>
      </c>
      <c r="D80" s="96" t="s">
        <v>82</v>
      </c>
      <c r="E80" s="95">
        <v>14</v>
      </c>
      <c r="F80" s="93" t="s">
        <v>83</v>
      </c>
      <c r="G80" s="95" t="s">
        <v>54</v>
      </c>
      <c r="H80" s="78"/>
    </row>
    <row r="81" spans="1:8" ht="15" customHeight="1">
      <c r="A81" s="86">
        <v>71</v>
      </c>
      <c r="B81" s="94" t="s">
        <v>73</v>
      </c>
      <c r="C81" s="94" t="s">
        <v>74</v>
      </c>
      <c r="D81" s="96" t="s">
        <v>51</v>
      </c>
      <c r="E81" s="92">
        <v>15</v>
      </c>
      <c r="F81" s="93" t="s">
        <v>83</v>
      </c>
      <c r="G81" s="95" t="s">
        <v>85</v>
      </c>
    </row>
    <row r="82" spans="1:8" ht="15" customHeight="1">
      <c r="A82" s="86">
        <v>72</v>
      </c>
      <c r="B82" s="94" t="s">
        <v>75</v>
      </c>
      <c r="C82" s="94" t="s">
        <v>76</v>
      </c>
      <c r="D82" s="96" t="s">
        <v>51</v>
      </c>
      <c r="E82" s="92">
        <v>13</v>
      </c>
      <c r="F82" s="93" t="s">
        <v>83</v>
      </c>
      <c r="G82" s="95" t="s">
        <v>86</v>
      </c>
    </row>
    <row r="83" spans="1:8" ht="15" customHeight="1">
      <c r="A83" s="86">
        <v>73</v>
      </c>
      <c r="B83" s="94" t="s">
        <v>77</v>
      </c>
      <c r="C83" s="94" t="s">
        <v>78</v>
      </c>
      <c r="D83" s="96" t="s">
        <v>51</v>
      </c>
      <c r="E83" s="92">
        <v>13</v>
      </c>
      <c r="F83" s="93" t="s">
        <v>53</v>
      </c>
      <c r="G83" s="95" t="s">
        <v>85</v>
      </c>
    </row>
    <row r="84" spans="1:8" ht="15" customHeight="1">
      <c r="A84" s="86">
        <v>74</v>
      </c>
      <c r="B84" s="94" t="s">
        <v>79</v>
      </c>
      <c r="C84" s="94" t="s">
        <v>80</v>
      </c>
      <c r="D84" s="96" t="s">
        <v>82</v>
      </c>
      <c r="E84" s="92">
        <v>14</v>
      </c>
      <c r="F84" s="93" t="s">
        <v>53</v>
      </c>
      <c r="G84" s="95" t="s">
        <v>85</v>
      </c>
      <c r="H84" s="78"/>
    </row>
    <row r="85" spans="1:8" ht="15" customHeight="1">
      <c r="A85" s="86">
        <v>75</v>
      </c>
      <c r="B85" s="94" t="s">
        <v>19</v>
      </c>
      <c r="C85" s="94" t="s">
        <v>81</v>
      </c>
      <c r="D85" s="96" t="s">
        <v>82</v>
      </c>
      <c r="E85" s="95">
        <v>14</v>
      </c>
      <c r="F85" s="93" t="s">
        <v>83</v>
      </c>
      <c r="G85" s="95" t="s">
        <v>54</v>
      </c>
      <c r="H85" s="78"/>
    </row>
    <row r="86" spans="1:8" ht="15" customHeight="1">
      <c r="A86" s="86">
        <v>76</v>
      </c>
      <c r="B86" s="94" t="s">
        <v>55</v>
      </c>
      <c r="C86" s="94" t="s">
        <v>87</v>
      </c>
      <c r="D86" s="91" t="s">
        <v>82</v>
      </c>
      <c r="E86" s="96">
        <v>14</v>
      </c>
      <c r="F86" s="93" t="s">
        <v>53</v>
      </c>
      <c r="G86" s="95" t="s">
        <v>86</v>
      </c>
      <c r="H86" s="78"/>
    </row>
    <row r="87" spans="1:8" ht="15" customHeight="1">
      <c r="A87" s="86">
        <v>77</v>
      </c>
      <c r="B87" s="94" t="s">
        <v>50</v>
      </c>
      <c r="C87" s="94" t="s">
        <v>58</v>
      </c>
      <c r="D87" s="91" t="s">
        <v>51</v>
      </c>
      <c r="E87" s="92">
        <v>15</v>
      </c>
      <c r="F87" s="93" t="s">
        <v>83</v>
      </c>
      <c r="G87" s="95" t="s">
        <v>85</v>
      </c>
    </row>
    <row r="88" spans="1:8" ht="15" customHeight="1">
      <c r="A88" s="86">
        <v>78</v>
      </c>
      <c r="B88" s="94" t="s">
        <v>23</v>
      </c>
      <c r="C88" s="94" t="s">
        <v>88</v>
      </c>
      <c r="D88" s="91" t="s">
        <v>51</v>
      </c>
      <c r="E88" s="92">
        <v>13</v>
      </c>
      <c r="F88" s="93" t="s">
        <v>83</v>
      </c>
      <c r="G88" s="95" t="s">
        <v>86</v>
      </c>
    </row>
    <row r="89" spans="1:8" ht="15" customHeight="1">
      <c r="A89" s="86">
        <v>79</v>
      </c>
      <c r="B89" s="94" t="s">
        <v>59</v>
      </c>
      <c r="C89" s="94" t="s">
        <v>89</v>
      </c>
      <c r="D89" s="91" t="s">
        <v>82</v>
      </c>
      <c r="E89" s="92">
        <v>13</v>
      </c>
      <c r="F89" s="93" t="s">
        <v>53</v>
      </c>
      <c r="G89" s="95" t="s">
        <v>85</v>
      </c>
      <c r="H89" s="78"/>
    </row>
    <row r="90" spans="1:8" ht="15" customHeight="1">
      <c r="A90" s="86">
        <v>80</v>
      </c>
      <c r="B90" s="94" t="s">
        <v>61</v>
      </c>
      <c r="C90" s="94" t="s">
        <v>64</v>
      </c>
      <c r="D90" s="95" t="s">
        <v>51</v>
      </c>
      <c r="E90" s="96">
        <v>14</v>
      </c>
      <c r="F90" s="93" t="s">
        <v>53</v>
      </c>
      <c r="G90" s="95" t="s">
        <v>86</v>
      </c>
    </row>
    <row r="91" spans="1:8" ht="15" customHeight="1">
      <c r="A91" s="86">
        <v>81</v>
      </c>
      <c r="B91" s="94" t="s">
        <v>63</v>
      </c>
      <c r="C91" s="94" t="s">
        <v>90</v>
      </c>
      <c r="D91" s="95" t="s">
        <v>51</v>
      </c>
      <c r="E91" s="96">
        <v>15</v>
      </c>
      <c r="F91" s="93" t="s">
        <v>53</v>
      </c>
      <c r="G91" s="95" t="s">
        <v>86</v>
      </c>
    </row>
    <row r="92" spans="1:8" ht="15" customHeight="1">
      <c r="A92" s="86">
        <v>82</v>
      </c>
      <c r="B92" s="94" t="s">
        <v>65</v>
      </c>
      <c r="C92" s="94" t="s">
        <v>91</v>
      </c>
      <c r="D92" s="95" t="s">
        <v>82</v>
      </c>
      <c r="E92" s="96">
        <v>13</v>
      </c>
      <c r="F92" s="95" t="s">
        <v>84</v>
      </c>
      <c r="G92" s="95" t="s">
        <v>54</v>
      </c>
      <c r="H92" s="78"/>
    </row>
    <row r="93" spans="1:8" ht="15" customHeight="1">
      <c r="A93" s="86">
        <v>83</v>
      </c>
      <c r="B93" s="94" t="s">
        <v>67</v>
      </c>
      <c r="C93" s="94" t="s">
        <v>92</v>
      </c>
      <c r="D93" s="95" t="s">
        <v>51</v>
      </c>
      <c r="E93" s="96">
        <v>13</v>
      </c>
      <c r="F93" s="95" t="s">
        <v>84</v>
      </c>
      <c r="G93" s="95" t="s">
        <v>86</v>
      </c>
    </row>
    <row r="94" spans="1:8" ht="15" customHeight="1">
      <c r="A94" s="86">
        <v>84</v>
      </c>
      <c r="B94" s="94" t="s">
        <v>69</v>
      </c>
      <c r="C94" s="94" t="s">
        <v>72</v>
      </c>
      <c r="D94" s="96" t="s">
        <v>82</v>
      </c>
      <c r="E94" s="96">
        <v>13</v>
      </c>
      <c r="F94" s="95" t="s">
        <v>84</v>
      </c>
      <c r="G94" s="95" t="s">
        <v>86</v>
      </c>
      <c r="H94" s="78"/>
    </row>
    <row r="95" spans="1:8" ht="15" customHeight="1">
      <c r="A95" s="86">
        <v>85</v>
      </c>
      <c r="B95" s="94" t="s">
        <v>71</v>
      </c>
      <c r="C95" s="94" t="s">
        <v>93</v>
      </c>
      <c r="D95" s="96" t="s">
        <v>82</v>
      </c>
      <c r="E95" s="96">
        <v>13</v>
      </c>
      <c r="F95" s="93" t="s">
        <v>53</v>
      </c>
      <c r="G95" s="95" t="s">
        <v>54</v>
      </c>
      <c r="H95" s="78"/>
    </row>
    <row r="96" spans="1:8" ht="15" customHeight="1">
      <c r="A96" s="86">
        <v>86</v>
      </c>
      <c r="B96" s="94" t="s">
        <v>73</v>
      </c>
      <c r="C96" s="94" t="s">
        <v>76</v>
      </c>
      <c r="D96" s="96" t="s">
        <v>51</v>
      </c>
      <c r="E96" s="96">
        <v>14</v>
      </c>
      <c r="F96" s="93" t="s">
        <v>53</v>
      </c>
      <c r="G96" s="95" t="s">
        <v>86</v>
      </c>
    </row>
    <row r="97" spans="1:8" ht="15" customHeight="1">
      <c r="A97" s="86">
        <v>87</v>
      </c>
      <c r="B97" s="94" t="s">
        <v>75</v>
      </c>
      <c r="C97" s="94" t="s">
        <v>78</v>
      </c>
      <c r="D97" s="96" t="s">
        <v>51</v>
      </c>
      <c r="E97" s="96">
        <v>15</v>
      </c>
      <c r="F97" s="95" t="s">
        <v>84</v>
      </c>
      <c r="G97" s="95" t="s">
        <v>54</v>
      </c>
    </row>
    <row r="98" spans="1:8" ht="15" customHeight="1">
      <c r="A98" s="86">
        <v>88</v>
      </c>
      <c r="B98" s="94" t="s">
        <v>77</v>
      </c>
      <c r="C98" s="94" t="s">
        <v>94</v>
      </c>
      <c r="D98" s="96" t="s">
        <v>51</v>
      </c>
      <c r="E98" s="92">
        <v>13</v>
      </c>
      <c r="F98" s="93" t="s">
        <v>83</v>
      </c>
      <c r="G98" s="95" t="s">
        <v>86</v>
      </c>
    </row>
    <row r="99" spans="1:8" ht="15" customHeight="1">
      <c r="A99" s="86">
        <v>89</v>
      </c>
      <c r="B99" s="94" t="s">
        <v>79</v>
      </c>
      <c r="C99" s="94" t="s">
        <v>81</v>
      </c>
      <c r="D99" s="96" t="s">
        <v>82</v>
      </c>
      <c r="E99" s="92">
        <v>14</v>
      </c>
      <c r="F99" s="93" t="s">
        <v>53</v>
      </c>
      <c r="G99" s="95" t="s">
        <v>85</v>
      </c>
      <c r="H99" s="78"/>
    </row>
    <row r="100" spans="1:8" ht="15" customHeight="1">
      <c r="A100" s="86">
        <v>90</v>
      </c>
      <c r="B100" s="94" t="s">
        <v>19</v>
      </c>
      <c r="C100" s="94" t="s">
        <v>56</v>
      </c>
      <c r="D100" s="96" t="s">
        <v>82</v>
      </c>
      <c r="E100" s="95">
        <v>14</v>
      </c>
      <c r="F100" s="93" t="s">
        <v>83</v>
      </c>
      <c r="G100" s="95" t="s">
        <v>54</v>
      </c>
      <c r="H100" s="78"/>
    </row>
    <row r="101" spans="1:8" ht="15" customHeight="1">
      <c r="A101" s="86">
        <v>91</v>
      </c>
      <c r="B101" s="94" t="s">
        <v>55</v>
      </c>
      <c r="C101" s="94" t="s">
        <v>56</v>
      </c>
      <c r="D101" s="91" t="s">
        <v>82</v>
      </c>
      <c r="E101" s="96">
        <v>14</v>
      </c>
      <c r="F101" s="93" t="s">
        <v>53</v>
      </c>
      <c r="G101" s="95" t="s">
        <v>86</v>
      </c>
      <c r="H101" s="78"/>
    </row>
    <row r="102" spans="1:8" ht="15" customHeight="1">
      <c r="A102" s="86">
        <v>92</v>
      </c>
      <c r="B102" s="94" t="s">
        <v>50</v>
      </c>
      <c r="C102" s="94" t="s">
        <v>57</v>
      </c>
      <c r="D102" s="91" t="s">
        <v>51</v>
      </c>
      <c r="E102" s="92">
        <v>15</v>
      </c>
      <c r="F102" s="93" t="s">
        <v>83</v>
      </c>
      <c r="G102" s="95" t="s">
        <v>85</v>
      </c>
    </row>
    <row r="103" spans="1:8" ht="15" customHeight="1">
      <c r="A103" s="86">
        <v>93</v>
      </c>
      <c r="B103" s="94" t="s">
        <v>23</v>
      </c>
      <c r="C103" s="94" t="s">
        <v>58</v>
      </c>
      <c r="D103" s="91" t="s">
        <v>51</v>
      </c>
      <c r="E103" s="92">
        <v>13</v>
      </c>
      <c r="F103" s="93" t="s">
        <v>83</v>
      </c>
      <c r="G103" s="95" t="s">
        <v>86</v>
      </c>
    </row>
    <row r="104" spans="1:8" ht="15" customHeight="1">
      <c r="A104" s="86">
        <v>94</v>
      </c>
      <c r="B104" s="94" t="s">
        <v>59</v>
      </c>
      <c r="C104" s="94" t="s">
        <v>60</v>
      </c>
      <c r="D104" s="91" t="s">
        <v>82</v>
      </c>
      <c r="E104" s="92">
        <v>13</v>
      </c>
      <c r="F104" s="93" t="s">
        <v>53</v>
      </c>
      <c r="G104" s="95" t="s">
        <v>85</v>
      </c>
      <c r="H104" s="78"/>
    </row>
    <row r="105" spans="1:8" ht="15" customHeight="1">
      <c r="A105" s="86">
        <v>95</v>
      </c>
      <c r="B105" s="94" t="s">
        <v>61</v>
      </c>
      <c r="C105" s="94" t="s">
        <v>62</v>
      </c>
      <c r="D105" s="95" t="s">
        <v>51</v>
      </c>
      <c r="E105" s="92">
        <v>14</v>
      </c>
      <c r="F105" s="93" t="s">
        <v>53</v>
      </c>
      <c r="G105" s="95" t="s">
        <v>85</v>
      </c>
    </row>
    <row r="106" spans="1:8" ht="15" customHeight="1">
      <c r="A106" s="86">
        <v>96</v>
      </c>
      <c r="B106" s="94" t="s">
        <v>63</v>
      </c>
      <c r="C106" s="94" t="s">
        <v>64</v>
      </c>
      <c r="D106" s="95" t="s">
        <v>51</v>
      </c>
      <c r="E106" s="95">
        <v>14</v>
      </c>
      <c r="F106" s="93" t="s">
        <v>83</v>
      </c>
      <c r="G106" s="95" t="s">
        <v>54</v>
      </c>
    </row>
    <row r="107" spans="1:8" ht="15" customHeight="1">
      <c r="A107" s="86">
        <v>97</v>
      </c>
      <c r="B107" s="94" t="s">
        <v>65</v>
      </c>
      <c r="C107" s="94" t="s">
        <v>66</v>
      </c>
      <c r="D107" s="95" t="s">
        <v>82</v>
      </c>
      <c r="E107" s="96">
        <v>14</v>
      </c>
      <c r="F107" s="93" t="s">
        <v>53</v>
      </c>
      <c r="G107" s="95" t="s">
        <v>86</v>
      </c>
      <c r="H107" s="78"/>
    </row>
    <row r="108" spans="1:8" ht="15" customHeight="1">
      <c r="A108" s="86">
        <v>98</v>
      </c>
      <c r="B108" s="94" t="s">
        <v>67</v>
      </c>
      <c r="C108" s="94" t="s">
        <v>68</v>
      </c>
      <c r="D108" s="95" t="s">
        <v>51</v>
      </c>
      <c r="E108" s="92">
        <v>15</v>
      </c>
      <c r="F108" s="93" t="s">
        <v>83</v>
      </c>
      <c r="G108" s="95" t="s">
        <v>85</v>
      </c>
    </row>
    <row r="109" spans="1:8" ht="15">
      <c r="A109" s="86">
        <v>99</v>
      </c>
      <c r="B109" s="94" t="s">
        <v>69</v>
      </c>
      <c r="C109" s="94" t="s">
        <v>70</v>
      </c>
      <c r="D109" s="96" t="s">
        <v>82</v>
      </c>
      <c r="E109" s="92">
        <v>13</v>
      </c>
      <c r="F109" s="93" t="s">
        <v>83</v>
      </c>
      <c r="G109" s="95" t="s">
        <v>86</v>
      </c>
      <c r="H109" s="78"/>
    </row>
    <row r="110" spans="1:8" ht="15">
      <c r="A110" s="86">
        <v>100</v>
      </c>
      <c r="B110" s="94" t="s">
        <v>71</v>
      </c>
      <c r="C110" s="94" t="s">
        <v>72</v>
      </c>
      <c r="D110" s="96" t="s">
        <v>82</v>
      </c>
      <c r="E110" s="92">
        <v>13</v>
      </c>
      <c r="F110" s="93" t="s">
        <v>53</v>
      </c>
      <c r="G110" s="95" t="s">
        <v>85</v>
      </c>
      <c r="H110" s="78"/>
    </row>
    <row r="111" spans="1:8" ht="15">
      <c r="A111" s="86">
        <v>101</v>
      </c>
      <c r="B111" s="94" t="s">
        <v>73</v>
      </c>
      <c r="C111" s="94" t="s">
        <v>74</v>
      </c>
      <c r="D111" s="96" t="s">
        <v>51</v>
      </c>
      <c r="E111" s="96">
        <v>14</v>
      </c>
      <c r="F111" s="93" t="s">
        <v>53</v>
      </c>
      <c r="G111" s="95" t="s">
        <v>86</v>
      </c>
    </row>
    <row r="112" spans="1:8" ht="15">
      <c r="A112" s="86">
        <v>102</v>
      </c>
      <c r="B112" s="94" t="s">
        <v>75</v>
      </c>
      <c r="C112" s="94" t="s">
        <v>76</v>
      </c>
      <c r="D112" s="96" t="s">
        <v>51</v>
      </c>
      <c r="E112" s="96">
        <v>15</v>
      </c>
      <c r="F112" s="93" t="s">
        <v>53</v>
      </c>
      <c r="G112" s="95" t="s">
        <v>86</v>
      </c>
    </row>
    <row r="113" spans="1:8" ht="15">
      <c r="A113" s="86">
        <v>103</v>
      </c>
      <c r="B113" s="94" t="s">
        <v>77</v>
      </c>
      <c r="C113" s="94" t="s">
        <v>78</v>
      </c>
      <c r="D113" s="96" t="s">
        <v>51</v>
      </c>
      <c r="E113" s="96">
        <v>13</v>
      </c>
      <c r="F113" s="95" t="s">
        <v>84</v>
      </c>
      <c r="G113" s="95" t="s">
        <v>54</v>
      </c>
    </row>
    <row r="114" spans="1:8" ht="15">
      <c r="A114" s="86">
        <v>104</v>
      </c>
      <c r="B114" s="94" t="s">
        <v>79</v>
      </c>
      <c r="C114" s="94" t="s">
        <v>80</v>
      </c>
      <c r="D114" s="96" t="s">
        <v>82</v>
      </c>
      <c r="E114" s="96">
        <v>13</v>
      </c>
      <c r="F114" s="95" t="s">
        <v>84</v>
      </c>
      <c r="G114" s="95" t="s">
        <v>86</v>
      </c>
      <c r="H114" s="78"/>
    </row>
    <row r="115" spans="1:8" ht="15">
      <c r="A115" s="86">
        <v>105</v>
      </c>
      <c r="B115" s="94" t="s">
        <v>19</v>
      </c>
      <c r="C115" s="94" t="s">
        <v>81</v>
      </c>
      <c r="D115" s="96" t="s">
        <v>82</v>
      </c>
      <c r="E115" s="96">
        <v>13</v>
      </c>
      <c r="F115" s="95" t="s">
        <v>84</v>
      </c>
      <c r="G115" s="95" t="s">
        <v>86</v>
      </c>
      <c r="H115" s="78"/>
    </row>
    <row r="116" spans="1:8" ht="15">
      <c r="A116" s="86">
        <v>106</v>
      </c>
      <c r="B116" s="94" t="s">
        <v>55</v>
      </c>
      <c r="C116" s="94" t="s">
        <v>87</v>
      </c>
      <c r="D116" s="91" t="s">
        <v>82</v>
      </c>
      <c r="E116" s="96">
        <v>13</v>
      </c>
      <c r="F116" s="93" t="s">
        <v>53</v>
      </c>
      <c r="G116" s="95" t="s">
        <v>54</v>
      </c>
      <c r="H116" s="78"/>
    </row>
    <row r="117" spans="1:8" ht="15">
      <c r="A117" s="86">
        <v>107</v>
      </c>
      <c r="B117" s="94" t="s">
        <v>50</v>
      </c>
      <c r="C117" s="94" t="s">
        <v>58</v>
      </c>
      <c r="D117" s="91" t="s">
        <v>51</v>
      </c>
      <c r="E117" s="96">
        <v>14</v>
      </c>
      <c r="F117" s="93" t="s">
        <v>53</v>
      </c>
      <c r="G117" s="95" t="s">
        <v>86</v>
      </c>
    </row>
    <row r="118" spans="1:8" ht="15">
      <c r="A118" s="86">
        <v>108</v>
      </c>
      <c r="B118" s="94" t="s">
        <v>23</v>
      </c>
      <c r="C118" s="94" t="s">
        <v>88</v>
      </c>
      <c r="D118" s="91" t="s">
        <v>51</v>
      </c>
      <c r="E118" s="96">
        <v>15</v>
      </c>
      <c r="F118" s="95" t="s">
        <v>84</v>
      </c>
      <c r="G118" s="95" t="s">
        <v>54</v>
      </c>
    </row>
    <row r="119" spans="1:8" ht="15">
      <c r="A119" s="86">
        <v>109</v>
      </c>
      <c r="B119" s="94" t="s">
        <v>59</v>
      </c>
      <c r="C119" s="94" t="s">
        <v>89</v>
      </c>
      <c r="D119" s="91" t="s">
        <v>82</v>
      </c>
      <c r="E119" s="92">
        <v>13</v>
      </c>
      <c r="F119" s="93" t="s">
        <v>83</v>
      </c>
      <c r="G119" s="95" t="s">
        <v>86</v>
      </c>
      <c r="H119" s="78"/>
    </row>
    <row r="120" spans="1:8" ht="15">
      <c r="A120" s="86">
        <v>110</v>
      </c>
      <c r="B120" s="94" t="s">
        <v>61</v>
      </c>
      <c r="C120" s="94" t="s">
        <v>64</v>
      </c>
      <c r="D120" s="95" t="s">
        <v>51</v>
      </c>
      <c r="E120" s="96">
        <v>14</v>
      </c>
      <c r="F120" s="93" t="s">
        <v>53</v>
      </c>
      <c r="G120" s="95" t="s">
        <v>86</v>
      </c>
    </row>
    <row r="121" spans="1:8" ht="15">
      <c r="A121" s="86">
        <v>111</v>
      </c>
      <c r="B121" s="94" t="s">
        <v>63</v>
      </c>
      <c r="C121" s="94" t="s">
        <v>90</v>
      </c>
      <c r="D121" s="95" t="s">
        <v>51</v>
      </c>
      <c r="E121" s="92">
        <v>15</v>
      </c>
      <c r="F121" s="93" t="s">
        <v>83</v>
      </c>
      <c r="G121" s="95" t="s">
        <v>85</v>
      </c>
    </row>
    <row r="122" spans="1:8" ht="15">
      <c r="A122" s="86">
        <v>112</v>
      </c>
      <c r="B122" s="94" t="s">
        <v>65</v>
      </c>
      <c r="C122" s="94" t="s">
        <v>91</v>
      </c>
      <c r="D122" s="95" t="s">
        <v>82</v>
      </c>
      <c r="E122" s="92">
        <v>13</v>
      </c>
      <c r="F122" s="93" t="s">
        <v>83</v>
      </c>
      <c r="G122" s="95" t="s">
        <v>86</v>
      </c>
      <c r="H122" s="78"/>
    </row>
    <row r="123" spans="1:8" ht="15">
      <c r="A123" s="86">
        <v>113</v>
      </c>
      <c r="B123" s="94" t="s">
        <v>67</v>
      </c>
      <c r="C123" s="94" t="s">
        <v>92</v>
      </c>
      <c r="D123" s="95" t="s">
        <v>51</v>
      </c>
      <c r="E123" s="92">
        <v>13</v>
      </c>
      <c r="F123" s="93" t="s">
        <v>53</v>
      </c>
      <c r="G123" s="95" t="s">
        <v>85</v>
      </c>
    </row>
    <row r="124" spans="1:8" ht="15">
      <c r="A124" s="86">
        <v>114</v>
      </c>
      <c r="B124" s="94" t="s">
        <v>69</v>
      </c>
      <c r="C124" s="94" t="s">
        <v>72</v>
      </c>
      <c r="D124" s="96" t="s">
        <v>82</v>
      </c>
      <c r="E124" s="96">
        <v>15</v>
      </c>
      <c r="F124" s="93" t="s">
        <v>53</v>
      </c>
      <c r="G124" s="95" t="s">
        <v>86</v>
      </c>
      <c r="H124" s="78"/>
    </row>
    <row r="125" spans="1:8" ht="15">
      <c r="A125" s="86">
        <v>115</v>
      </c>
      <c r="B125" s="94" t="s">
        <v>71</v>
      </c>
      <c r="C125" s="94" t="s">
        <v>93</v>
      </c>
      <c r="D125" s="96" t="s">
        <v>82</v>
      </c>
      <c r="E125" s="96">
        <v>13</v>
      </c>
      <c r="F125" s="95" t="s">
        <v>84</v>
      </c>
      <c r="G125" s="95" t="s">
        <v>54</v>
      </c>
      <c r="H125" s="78"/>
    </row>
    <row r="126" spans="1:8" ht="15">
      <c r="A126" s="86">
        <v>116</v>
      </c>
      <c r="B126" s="94" t="s">
        <v>73</v>
      </c>
      <c r="C126" s="94" t="s">
        <v>76</v>
      </c>
      <c r="D126" s="96" t="s">
        <v>51</v>
      </c>
      <c r="E126" s="96">
        <v>13</v>
      </c>
      <c r="F126" s="95" t="s">
        <v>84</v>
      </c>
      <c r="G126" s="95" t="s">
        <v>86</v>
      </c>
    </row>
    <row r="127" spans="1:8" ht="15">
      <c r="A127" s="86">
        <v>117</v>
      </c>
      <c r="B127" s="94" t="s">
        <v>75</v>
      </c>
      <c r="C127" s="94" t="s">
        <v>78</v>
      </c>
      <c r="D127" s="96" t="s">
        <v>51</v>
      </c>
      <c r="E127" s="96">
        <v>13</v>
      </c>
      <c r="F127" s="95" t="s">
        <v>84</v>
      </c>
      <c r="G127" s="95" t="s">
        <v>86</v>
      </c>
    </row>
    <row r="128" spans="1:8" ht="15">
      <c r="A128" s="86">
        <v>118</v>
      </c>
      <c r="B128" s="94" t="s">
        <v>77</v>
      </c>
      <c r="C128" s="94" t="s">
        <v>94</v>
      </c>
      <c r="D128" s="96" t="s">
        <v>51</v>
      </c>
      <c r="E128" s="96">
        <v>13</v>
      </c>
      <c r="F128" s="93" t="s">
        <v>53</v>
      </c>
      <c r="G128" s="95" t="s">
        <v>54</v>
      </c>
    </row>
    <row r="129" spans="1:8" ht="15">
      <c r="A129" s="86">
        <v>119</v>
      </c>
      <c r="B129" s="94" t="s">
        <v>79</v>
      </c>
      <c r="C129" s="94" t="s">
        <v>81</v>
      </c>
      <c r="D129" s="96" t="s">
        <v>82</v>
      </c>
      <c r="E129" s="96">
        <v>14</v>
      </c>
      <c r="F129" s="93" t="s">
        <v>53</v>
      </c>
      <c r="G129" s="95" t="s">
        <v>86</v>
      </c>
      <c r="H129" s="78"/>
    </row>
    <row r="130" spans="1:8" ht="15">
      <c r="A130" s="86">
        <v>120</v>
      </c>
      <c r="B130" s="94" t="s">
        <v>19</v>
      </c>
      <c r="C130" s="94" t="s">
        <v>56</v>
      </c>
      <c r="D130" s="96" t="s">
        <v>82</v>
      </c>
      <c r="E130" s="96">
        <v>15</v>
      </c>
      <c r="F130" s="95" t="s">
        <v>84</v>
      </c>
      <c r="G130" s="95" t="s">
        <v>54</v>
      </c>
      <c r="H130" s="78"/>
    </row>
    <row r="131" spans="1:8">
      <c r="B131" s="98"/>
      <c r="C131" s="98"/>
      <c r="D131" s="98"/>
      <c r="E131" s="98"/>
      <c r="F131" s="98"/>
      <c r="G131" s="98"/>
    </row>
  </sheetData>
  <mergeCells count="7">
    <mergeCell ref="B7:E7"/>
    <mergeCell ref="B1:C1"/>
    <mergeCell ref="B2:E2"/>
    <mergeCell ref="B3:E3"/>
    <mergeCell ref="B4:E4"/>
    <mergeCell ref="B5:E5"/>
    <mergeCell ref="B6:E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1"/>
  <sheetViews>
    <sheetView workbookViewId="0">
      <selection activeCell="E13" sqref="E13"/>
    </sheetView>
  </sheetViews>
  <sheetFormatPr defaultRowHeight="13.2"/>
  <cols>
    <col min="1" max="1" width="12.5546875" customWidth="1"/>
    <col min="3" max="3" width="15.88671875" bestFit="1" customWidth="1"/>
  </cols>
  <sheetData>
    <row r="1" spans="1:3">
      <c r="A1" s="102">
        <v>2023</v>
      </c>
      <c r="B1" s="1">
        <v>0</v>
      </c>
      <c r="C1" s="1" t="s">
        <v>32</v>
      </c>
    </row>
    <row r="2" spans="1:3">
      <c r="B2" s="1">
        <v>1</v>
      </c>
      <c r="C2" s="1" t="s">
        <v>32</v>
      </c>
    </row>
    <row r="3" spans="1:3">
      <c r="B3" s="1">
        <v>2</v>
      </c>
      <c r="C3" s="1" t="s">
        <v>32</v>
      </c>
    </row>
    <row r="4" spans="1:3">
      <c r="B4" s="1">
        <v>3</v>
      </c>
      <c r="C4" s="1" t="s">
        <v>32</v>
      </c>
    </row>
    <row r="5" spans="1:3">
      <c r="B5" s="1">
        <v>4</v>
      </c>
      <c r="C5" s="1" t="s">
        <v>32</v>
      </c>
    </row>
    <row r="6" spans="1:3">
      <c r="B6" s="1">
        <v>5</v>
      </c>
      <c r="C6" s="1" t="s">
        <v>32</v>
      </c>
    </row>
    <row r="7" spans="1:3">
      <c r="B7" s="1">
        <v>6</v>
      </c>
      <c r="C7" s="1" t="s">
        <v>32</v>
      </c>
    </row>
    <row r="8" spans="1:3">
      <c r="B8" s="1">
        <v>7</v>
      </c>
      <c r="C8" s="1" t="s">
        <v>32</v>
      </c>
    </row>
    <row r="9" spans="1:3">
      <c r="B9" s="1">
        <v>8</v>
      </c>
      <c r="C9" s="1" t="s">
        <v>32</v>
      </c>
    </row>
    <row r="10" spans="1:3">
      <c r="B10" s="1">
        <v>9</v>
      </c>
      <c r="C10" s="1" t="s">
        <v>32</v>
      </c>
    </row>
    <row r="11" spans="1:3">
      <c r="B11" s="1">
        <v>10</v>
      </c>
      <c r="C11" s="1" t="s">
        <v>32</v>
      </c>
    </row>
    <row r="12" spans="1:3">
      <c r="B12" s="1">
        <v>11</v>
      </c>
      <c r="C12" s="1" t="s">
        <v>32</v>
      </c>
    </row>
    <row r="13" spans="1:3">
      <c r="B13" s="1">
        <v>12</v>
      </c>
      <c r="C13" s="1" t="s">
        <v>32</v>
      </c>
    </row>
    <row r="14" spans="1:3">
      <c r="B14" s="1">
        <v>13</v>
      </c>
      <c r="C14" s="1" t="s">
        <v>32</v>
      </c>
    </row>
    <row r="15" spans="1:3">
      <c r="B15" s="1">
        <v>14</v>
      </c>
      <c r="C15" s="1" t="s">
        <v>32</v>
      </c>
    </row>
    <row r="16" spans="1:3">
      <c r="B16" s="1">
        <v>15</v>
      </c>
      <c r="C16" s="1" t="s">
        <v>32</v>
      </c>
    </row>
    <row r="17" spans="2:3">
      <c r="B17" s="1">
        <v>16</v>
      </c>
      <c r="C17" s="1" t="s">
        <v>32</v>
      </c>
    </row>
    <row r="18" spans="2:3">
      <c r="B18" s="1">
        <v>17</v>
      </c>
      <c r="C18" s="1" t="s">
        <v>32</v>
      </c>
    </row>
    <row r="19" spans="2:3">
      <c r="B19" s="1">
        <v>18</v>
      </c>
      <c r="C19" s="1" t="s">
        <v>32</v>
      </c>
    </row>
    <row r="20" spans="2:3">
      <c r="B20" s="1">
        <v>19</v>
      </c>
      <c r="C20" s="1" t="s">
        <v>32</v>
      </c>
    </row>
    <row r="21" spans="2:3">
      <c r="B21" s="1">
        <v>20</v>
      </c>
      <c r="C21" s="1" t="s">
        <v>32</v>
      </c>
    </row>
    <row r="22" spans="2:3">
      <c r="B22" s="1">
        <v>21</v>
      </c>
      <c r="C22" s="1" t="s">
        <v>32</v>
      </c>
    </row>
    <row r="23" spans="2:3">
      <c r="B23" s="1">
        <v>22</v>
      </c>
      <c r="C23" s="1" t="s">
        <v>32</v>
      </c>
    </row>
    <row r="24" spans="2:3">
      <c r="B24" s="1">
        <v>23</v>
      </c>
      <c r="C24" s="1" t="s">
        <v>32</v>
      </c>
    </row>
    <row r="25" spans="2:3">
      <c r="B25" s="1">
        <v>24</v>
      </c>
      <c r="C25" s="1" t="s">
        <v>32</v>
      </c>
    </row>
    <row r="26" spans="2:3">
      <c r="B26" s="1">
        <v>25</v>
      </c>
      <c r="C26" s="1" t="s">
        <v>32</v>
      </c>
    </row>
    <row r="27" spans="2:3">
      <c r="B27" s="1">
        <v>26</v>
      </c>
      <c r="C27" s="1" t="s">
        <v>41</v>
      </c>
    </row>
    <row r="28" spans="2:3">
      <c r="B28" s="1">
        <v>27</v>
      </c>
      <c r="C28" s="1" t="s">
        <v>41</v>
      </c>
    </row>
    <row r="29" spans="2:3">
      <c r="B29" s="1">
        <v>28</v>
      </c>
      <c r="C29" s="1" t="s">
        <v>41</v>
      </c>
    </row>
    <row r="30" spans="2:3">
      <c r="B30" s="1">
        <v>29</v>
      </c>
      <c r="C30" s="1" t="s">
        <v>41</v>
      </c>
    </row>
    <row r="31" spans="2:3">
      <c r="B31" s="1">
        <v>30</v>
      </c>
      <c r="C31" s="1" t="s">
        <v>41</v>
      </c>
    </row>
    <row r="32" spans="2:3">
      <c r="B32" s="1">
        <v>31</v>
      </c>
      <c r="C32" s="1" t="s">
        <v>111</v>
      </c>
    </row>
    <row r="33" spans="2:3">
      <c r="B33" s="1">
        <v>32</v>
      </c>
      <c r="C33" s="1" t="s">
        <v>111</v>
      </c>
    </row>
    <row r="34" spans="2:3">
      <c r="B34" s="1">
        <v>33</v>
      </c>
      <c r="C34" s="1" t="s">
        <v>111</v>
      </c>
    </row>
    <row r="35" spans="2:3">
      <c r="B35" s="1">
        <v>34</v>
      </c>
      <c r="C35" s="1" t="s">
        <v>111</v>
      </c>
    </row>
    <row r="36" spans="2:3">
      <c r="B36" s="1">
        <v>35</v>
      </c>
      <c r="C36" s="1" t="s">
        <v>111</v>
      </c>
    </row>
    <row r="37" spans="2:3">
      <c r="B37" s="1">
        <v>36</v>
      </c>
      <c r="C37" s="1" t="s">
        <v>33</v>
      </c>
    </row>
    <row r="38" spans="2:3">
      <c r="B38" s="1">
        <v>37</v>
      </c>
      <c r="C38" s="1" t="s">
        <v>33</v>
      </c>
    </row>
    <row r="39" spans="2:3">
      <c r="B39" s="1">
        <v>38</v>
      </c>
      <c r="C39" s="1" t="s">
        <v>33</v>
      </c>
    </row>
    <row r="40" spans="2:3">
      <c r="B40" s="1">
        <v>39</v>
      </c>
      <c r="C40" s="1" t="s">
        <v>33</v>
      </c>
    </row>
    <row r="41" spans="2:3">
      <c r="B41" s="1">
        <v>40</v>
      </c>
      <c r="C41" s="1" t="s">
        <v>33</v>
      </c>
    </row>
    <row r="42" spans="2:3">
      <c r="B42" s="1">
        <v>41</v>
      </c>
      <c r="C42" s="1" t="s">
        <v>33</v>
      </c>
    </row>
    <row r="43" spans="2:3">
      <c r="B43" s="1">
        <v>42</v>
      </c>
      <c r="C43" s="1" t="s">
        <v>33</v>
      </c>
    </row>
    <row r="44" spans="2:3">
      <c r="B44" s="1">
        <v>43</v>
      </c>
      <c r="C44" s="1" t="s">
        <v>33</v>
      </c>
    </row>
    <row r="45" spans="2:3">
      <c r="B45" s="1">
        <v>44</v>
      </c>
      <c r="C45" s="1" t="s">
        <v>33</v>
      </c>
    </row>
    <row r="46" spans="2:3">
      <c r="B46" s="1">
        <v>45</v>
      </c>
      <c r="C46" s="1" t="s">
        <v>33</v>
      </c>
    </row>
    <row r="47" spans="2:3">
      <c r="B47" s="1">
        <v>46</v>
      </c>
      <c r="C47" s="1" t="s">
        <v>97</v>
      </c>
    </row>
    <row r="48" spans="2:3">
      <c r="B48" s="1">
        <v>47</v>
      </c>
      <c r="C48" s="1" t="s">
        <v>97</v>
      </c>
    </row>
    <row r="49" spans="2:3">
      <c r="B49" s="1">
        <v>48</v>
      </c>
      <c r="C49" s="1" t="s">
        <v>97</v>
      </c>
    </row>
    <row r="50" spans="2:3">
      <c r="B50" s="1">
        <v>49</v>
      </c>
      <c r="C50" s="1" t="s">
        <v>97</v>
      </c>
    </row>
    <row r="51" spans="2:3">
      <c r="B51" s="1">
        <v>50</v>
      </c>
      <c r="C51" s="1" t="s">
        <v>97</v>
      </c>
    </row>
    <row r="52" spans="2:3">
      <c r="B52" s="1">
        <v>51</v>
      </c>
      <c r="C52" s="1" t="s">
        <v>112</v>
      </c>
    </row>
    <row r="53" spans="2:3">
      <c r="B53" s="1">
        <v>52</v>
      </c>
      <c r="C53" s="1" t="s">
        <v>112</v>
      </c>
    </row>
    <row r="54" spans="2:3">
      <c r="B54" s="1">
        <v>53</v>
      </c>
      <c r="C54" s="1" t="s">
        <v>112</v>
      </c>
    </row>
    <row r="55" spans="2:3">
      <c r="B55" s="1">
        <v>54</v>
      </c>
      <c r="C55" s="1" t="s">
        <v>112</v>
      </c>
    </row>
    <row r="56" spans="2:3">
      <c r="B56" s="1">
        <v>55</v>
      </c>
      <c r="C56" s="1" t="s">
        <v>112</v>
      </c>
    </row>
    <row r="57" spans="2:3">
      <c r="B57" s="1">
        <v>56</v>
      </c>
      <c r="C57" s="1" t="s">
        <v>34</v>
      </c>
    </row>
    <row r="58" spans="2:3">
      <c r="B58" s="1">
        <v>57</v>
      </c>
      <c r="C58" s="1" t="s">
        <v>34</v>
      </c>
    </row>
    <row r="59" spans="2:3">
      <c r="B59" s="1">
        <v>58</v>
      </c>
      <c r="C59" s="1" t="s">
        <v>34</v>
      </c>
    </row>
    <row r="60" spans="2:3">
      <c r="B60" s="1">
        <v>59</v>
      </c>
      <c r="C60" s="1" t="s">
        <v>34</v>
      </c>
    </row>
    <row r="61" spans="2:3">
      <c r="B61" s="1">
        <v>60</v>
      </c>
      <c r="C61" s="1" t="s">
        <v>34</v>
      </c>
    </row>
    <row r="62" spans="2:3">
      <c r="B62" s="1">
        <v>61</v>
      </c>
      <c r="C62" s="1" t="s">
        <v>34</v>
      </c>
    </row>
    <row r="63" spans="2:3">
      <c r="B63" s="1">
        <v>62</v>
      </c>
      <c r="C63" s="1" t="s">
        <v>34</v>
      </c>
    </row>
    <row r="64" spans="2:3">
      <c r="B64" s="1">
        <v>63</v>
      </c>
      <c r="C64" s="1" t="s">
        <v>34</v>
      </c>
    </row>
    <row r="65" spans="2:3">
      <c r="B65" s="1">
        <v>64</v>
      </c>
      <c r="C65" s="1" t="s">
        <v>34</v>
      </c>
    </row>
    <row r="66" spans="2:3">
      <c r="B66" s="1">
        <v>65</v>
      </c>
      <c r="C66" s="1" t="s">
        <v>34</v>
      </c>
    </row>
    <row r="67" spans="2:3">
      <c r="B67" s="1">
        <v>66</v>
      </c>
      <c r="C67" s="1" t="s">
        <v>35</v>
      </c>
    </row>
    <row r="68" spans="2:3">
      <c r="B68" s="1">
        <v>67</v>
      </c>
      <c r="C68" s="1" t="s">
        <v>35</v>
      </c>
    </row>
    <row r="69" spans="2:3">
      <c r="B69" s="1">
        <v>68</v>
      </c>
      <c r="C69" s="1" t="s">
        <v>35</v>
      </c>
    </row>
    <row r="70" spans="2:3">
      <c r="B70" s="1">
        <v>69</v>
      </c>
      <c r="C70" s="1" t="s">
        <v>35</v>
      </c>
    </row>
    <row r="71" spans="2:3">
      <c r="B71" s="1">
        <v>70</v>
      </c>
      <c r="C71" s="1" t="s">
        <v>35</v>
      </c>
    </row>
    <row r="72" spans="2:3">
      <c r="B72" s="1">
        <v>71</v>
      </c>
      <c r="C72" s="1" t="s">
        <v>113</v>
      </c>
    </row>
    <row r="73" spans="2:3">
      <c r="B73" s="1">
        <v>72</v>
      </c>
      <c r="C73" s="1" t="s">
        <v>113</v>
      </c>
    </row>
    <row r="74" spans="2:3">
      <c r="B74" s="1">
        <v>73</v>
      </c>
      <c r="C74" s="1" t="s">
        <v>113</v>
      </c>
    </row>
    <row r="75" spans="2:3">
      <c r="B75" s="1">
        <v>74</v>
      </c>
      <c r="C75" s="1" t="s">
        <v>113</v>
      </c>
    </row>
    <row r="76" spans="2:3">
      <c r="B76" s="1">
        <v>75</v>
      </c>
      <c r="C76" s="1" t="s">
        <v>113</v>
      </c>
    </row>
    <row r="77" spans="2:3">
      <c r="B77" s="1">
        <v>76</v>
      </c>
      <c r="C77" s="1" t="s">
        <v>36</v>
      </c>
    </row>
    <row r="78" spans="2:3">
      <c r="B78" s="1">
        <v>77</v>
      </c>
      <c r="C78" s="1" t="s">
        <v>36</v>
      </c>
    </row>
    <row r="79" spans="2:3">
      <c r="B79" s="1">
        <v>78</v>
      </c>
      <c r="C79" s="1" t="s">
        <v>36</v>
      </c>
    </row>
    <row r="80" spans="2:3">
      <c r="B80" s="1">
        <v>79</v>
      </c>
      <c r="C80" s="1" t="s">
        <v>36</v>
      </c>
    </row>
    <row r="81" spans="2:3">
      <c r="B81" s="1">
        <v>80</v>
      </c>
      <c r="C81" s="1" t="s">
        <v>36</v>
      </c>
    </row>
    <row r="82" spans="2:3">
      <c r="B82" s="1">
        <v>81</v>
      </c>
      <c r="C82" s="1" t="s">
        <v>37</v>
      </c>
    </row>
    <row r="83" spans="2:3">
      <c r="B83" s="1">
        <v>82</v>
      </c>
      <c r="C83" s="1" t="s">
        <v>37</v>
      </c>
    </row>
    <row r="84" spans="2:3">
      <c r="B84" s="1">
        <v>83</v>
      </c>
      <c r="C84" s="1" t="s">
        <v>37</v>
      </c>
    </row>
    <row r="85" spans="2:3">
      <c r="B85" s="1">
        <v>84</v>
      </c>
      <c r="C85" s="1" t="s">
        <v>37</v>
      </c>
    </row>
    <row r="86" spans="2:3">
      <c r="B86" s="1">
        <v>85</v>
      </c>
      <c r="C86" s="1" t="s">
        <v>37</v>
      </c>
    </row>
    <row r="87" spans="2:3">
      <c r="B87" s="1">
        <v>86</v>
      </c>
      <c r="C87" s="1" t="s">
        <v>114</v>
      </c>
    </row>
    <row r="88" spans="2:3">
      <c r="B88" s="1">
        <v>87</v>
      </c>
      <c r="C88" s="1" t="s">
        <v>115</v>
      </c>
    </row>
    <row r="89" spans="2:3">
      <c r="B89" s="1">
        <v>88</v>
      </c>
      <c r="C89" s="1" t="s">
        <v>114</v>
      </c>
    </row>
    <row r="90" spans="2:3">
      <c r="B90" s="1">
        <v>89</v>
      </c>
      <c r="C90" s="1" t="s">
        <v>38</v>
      </c>
    </row>
    <row r="91" spans="2:3">
      <c r="B91" s="1">
        <v>90</v>
      </c>
      <c r="C91" s="1" t="s">
        <v>38</v>
      </c>
    </row>
    <row r="92" spans="2:3">
      <c r="B92" s="1">
        <v>91</v>
      </c>
      <c r="C92" s="1" t="s">
        <v>38</v>
      </c>
    </row>
    <row r="93" spans="2:3">
      <c r="B93" s="1">
        <v>92</v>
      </c>
      <c r="C93" s="126" t="s">
        <v>38</v>
      </c>
    </row>
    <row r="94" spans="2:3">
      <c r="B94" s="1">
        <v>93</v>
      </c>
      <c r="C94" s="1" t="s">
        <v>39</v>
      </c>
    </row>
    <row r="95" spans="2:3">
      <c r="B95" s="1">
        <v>94</v>
      </c>
      <c r="C95" s="1" t="s">
        <v>39</v>
      </c>
    </row>
    <row r="96" spans="2:3">
      <c r="B96" s="1">
        <v>95</v>
      </c>
      <c r="C96" s="1" t="s">
        <v>39</v>
      </c>
    </row>
    <row r="97" spans="2:3">
      <c r="B97" s="1">
        <v>96</v>
      </c>
      <c r="C97" s="1" t="s">
        <v>40</v>
      </c>
    </row>
    <row r="98" spans="2:3">
      <c r="B98" s="1">
        <v>97</v>
      </c>
      <c r="C98" s="1" t="s">
        <v>40</v>
      </c>
    </row>
    <row r="99" spans="2:3">
      <c r="B99" s="1">
        <v>98</v>
      </c>
      <c r="C99" s="1" t="s">
        <v>40</v>
      </c>
    </row>
    <row r="100" spans="2:3">
      <c r="B100" s="1">
        <v>99</v>
      </c>
      <c r="C100" s="1" t="s">
        <v>40</v>
      </c>
    </row>
    <row r="101" spans="2:3">
      <c r="B101" s="1">
        <v>100</v>
      </c>
      <c r="C101" s="1" t="s">
        <v>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START</vt:lpstr>
      <vt:lpstr>Zadanie_1</vt:lpstr>
      <vt:lpstr>Zadanie_2</vt:lpstr>
      <vt:lpstr>Zadanie_3</vt:lpstr>
      <vt:lpstr>Zadanie_4</vt:lpstr>
      <vt:lpstr>Zadanie_5</vt:lpstr>
      <vt:lpstr>WSO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pg.lubichowo</dc:creator>
  <cp:lastModifiedBy>admin</cp:lastModifiedBy>
  <dcterms:created xsi:type="dcterms:W3CDTF">2011-12-08T13:07:13Z</dcterms:created>
  <dcterms:modified xsi:type="dcterms:W3CDTF">2023-02-15T09:33:12Z</dcterms:modified>
</cp:coreProperties>
</file>